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6290" windowHeight="9270" activeTab="0"/>
  </bookViews>
  <sheets>
    <sheet name="Form 1034" sheetId="1" r:id="rId1"/>
    <sheet name="Supporting Documentation" sheetId="2" r:id="rId2"/>
  </sheets>
  <definedNames>
    <definedName name="PineProducts">#REF!</definedName>
    <definedName name="_xlnm.Print_Area" localSheetId="0">'Form 1034'!$A$1:$L$338</definedName>
    <definedName name="Reforest_Split_Rate">'Form 1034'!$A$514:$M$564</definedName>
    <definedName name="TaxRates">'Form 1034'!$A$238:$L$288</definedName>
  </definedNames>
  <calcPr fullCalcOnLoad="1"/>
</workbook>
</file>

<file path=xl/comments1.xml><?xml version="1.0" encoding="utf-8"?>
<comments xmlns="http://schemas.openxmlformats.org/spreadsheetml/2006/main">
  <authors>
    <author>groht</author>
  </authors>
  <commentList>
    <comment ref="F33" authorId="0">
      <text>
        <r>
          <rPr>
            <b/>
            <sz val="8"/>
            <rFont val="Tahoma"/>
            <family val="2"/>
          </rPr>
          <t>Quantity reported must be in product units listed in column D</t>
        </r>
      </text>
    </comment>
    <comment ref="F34" authorId="0">
      <text>
        <r>
          <rPr>
            <b/>
            <sz val="8"/>
            <rFont val="Tahoma"/>
            <family val="2"/>
          </rPr>
          <t>Quantity reported must be in product units listed in column D</t>
        </r>
        <r>
          <rPr>
            <sz val="8"/>
            <rFont val="Tahoma"/>
            <family val="2"/>
          </rPr>
          <t xml:space="preserve">
</t>
        </r>
      </text>
    </comment>
    <comment ref="F35" authorId="0">
      <text>
        <r>
          <rPr>
            <b/>
            <sz val="8"/>
            <rFont val="Tahoma"/>
            <family val="2"/>
          </rPr>
          <t>Quantity reported must be in product units listed in column D</t>
        </r>
        <r>
          <rPr>
            <sz val="8"/>
            <rFont val="Tahoma"/>
            <family val="2"/>
          </rPr>
          <t xml:space="preserve">
</t>
        </r>
      </text>
    </comment>
    <comment ref="F36" authorId="0">
      <text>
        <r>
          <rPr>
            <b/>
            <sz val="8"/>
            <rFont val="Tahoma"/>
            <family val="2"/>
          </rPr>
          <t>Quantity reported must be in product units listed in column D</t>
        </r>
        <r>
          <rPr>
            <sz val="8"/>
            <rFont val="Tahoma"/>
            <family val="2"/>
          </rPr>
          <t xml:space="preserve">
</t>
        </r>
      </text>
    </comment>
    <comment ref="F37" authorId="0">
      <text>
        <r>
          <rPr>
            <b/>
            <sz val="8"/>
            <rFont val="Tahoma"/>
            <family val="2"/>
          </rPr>
          <t>Quantity reported must be in product units listed in column D</t>
        </r>
        <r>
          <rPr>
            <sz val="8"/>
            <rFont val="Tahoma"/>
            <family val="2"/>
          </rPr>
          <t xml:space="preserve">
</t>
        </r>
      </text>
    </comment>
    <comment ref="F38" authorId="0">
      <text>
        <r>
          <rPr>
            <b/>
            <sz val="8"/>
            <rFont val="Tahoma"/>
            <family val="2"/>
          </rPr>
          <t>Quantity reported must be in product units listed in column D</t>
        </r>
        <r>
          <rPr>
            <sz val="8"/>
            <rFont val="Tahoma"/>
            <family val="2"/>
          </rPr>
          <t xml:space="preserve">
</t>
        </r>
      </text>
    </comment>
    <comment ref="F47" authorId="0">
      <text>
        <r>
          <rPr>
            <b/>
            <sz val="8"/>
            <rFont val="Tahoma"/>
            <family val="2"/>
          </rPr>
          <t>Quantity reported must be in product units listed in column D</t>
        </r>
      </text>
    </comment>
    <comment ref="F98" authorId="0">
      <text>
        <r>
          <rPr>
            <b/>
            <sz val="8"/>
            <rFont val="Tahoma"/>
            <family val="2"/>
          </rPr>
          <t>Quantity reported must be in product units listed in column D</t>
        </r>
        <r>
          <rPr>
            <sz val="8"/>
            <rFont val="Tahoma"/>
            <family val="2"/>
          </rPr>
          <t xml:space="preserve">
</t>
        </r>
      </text>
    </comment>
    <comment ref="F39" authorId="0">
      <text>
        <r>
          <rPr>
            <b/>
            <sz val="8"/>
            <rFont val="Tahoma"/>
            <family val="2"/>
          </rPr>
          <t>Quantity reported must be in product units listed in column D</t>
        </r>
        <r>
          <rPr>
            <sz val="8"/>
            <rFont val="Tahoma"/>
            <family val="2"/>
          </rPr>
          <t xml:space="preserve">
</t>
        </r>
      </text>
    </comment>
    <comment ref="F40" authorId="0">
      <text>
        <r>
          <rPr>
            <b/>
            <sz val="8"/>
            <rFont val="Tahoma"/>
            <family val="2"/>
          </rPr>
          <t>Quantity reported must be in product units listed in column D</t>
        </r>
        <r>
          <rPr>
            <sz val="8"/>
            <rFont val="Tahoma"/>
            <family val="2"/>
          </rPr>
          <t xml:space="preserve">
</t>
        </r>
      </text>
    </comment>
    <comment ref="F46" authorId="0">
      <text>
        <r>
          <rPr>
            <b/>
            <sz val="8"/>
            <rFont val="Tahoma"/>
            <family val="2"/>
          </rPr>
          <t>Quantity reported must be in product units listed in column D</t>
        </r>
        <r>
          <rPr>
            <sz val="8"/>
            <rFont val="Tahoma"/>
            <family val="2"/>
          </rPr>
          <t xml:space="preserve">
</t>
        </r>
      </text>
    </comment>
    <comment ref="F97" authorId="0">
      <text>
        <r>
          <rPr>
            <b/>
            <sz val="8"/>
            <rFont val="Tahoma"/>
            <family val="2"/>
          </rPr>
          <t>Quantity reported must be in product units listed in column D</t>
        </r>
        <r>
          <rPr>
            <sz val="8"/>
            <rFont val="Tahoma"/>
            <family val="2"/>
          </rPr>
          <t xml:space="preserve">
</t>
        </r>
      </text>
    </comment>
    <comment ref="F148" authorId="0">
      <text>
        <r>
          <rPr>
            <b/>
            <sz val="8"/>
            <rFont val="Tahoma"/>
            <family val="2"/>
          </rPr>
          <t>Quantity reported must be in product units listed in column D</t>
        </r>
        <r>
          <rPr>
            <sz val="8"/>
            <rFont val="Tahoma"/>
            <family val="2"/>
          </rPr>
          <t xml:space="preserve">
</t>
        </r>
      </text>
    </comment>
    <comment ref="F149" authorId="0">
      <text>
        <r>
          <rPr>
            <b/>
            <sz val="8"/>
            <rFont val="Tahoma"/>
            <family val="2"/>
          </rPr>
          <t>Quantity reported must be in product units listed in column D</t>
        </r>
        <r>
          <rPr>
            <sz val="8"/>
            <rFont val="Tahoma"/>
            <family val="2"/>
          </rPr>
          <t xml:space="preserve">
</t>
        </r>
      </text>
    </comment>
    <comment ref="F150" authorId="0">
      <text>
        <r>
          <rPr>
            <b/>
            <sz val="8"/>
            <rFont val="Tahoma"/>
            <family val="2"/>
          </rPr>
          <t>Quantity reported must be in product units listed in column D</t>
        </r>
      </text>
    </comment>
    <comment ref="A32" authorId="0">
      <text>
        <r>
          <rPr>
            <b/>
            <sz val="8"/>
            <rFont val="Tahoma"/>
            <family val="2"/>
          </rPr>
          <t>Product code from Page 6</t>
        </r>
      </text>
    </comment>
    <comment ref="A65" authorId="0">
      <text>
        <r>
          <rPr>
            <b/>
            <sz val="8"/>
            <rFont val="Tahoma"/>
            <family val="2"/>
          </rPr>
          <t>Product code from Page 6</t>
        </r>
      </text>
    </comment>
    <comment ref="A114" authorId="0">
      <text>
        <r>
          <rPr>
            <b/>
            <sz val="8"/>
            <rFont val="Tahoma"/>
            <family val="2"/>
          </rPr>
          <t>Product code from Page 6</t>
        </r>
      </text>
    </comment>
    <comment ref="A162" authorId="0">
      <text>
        <r>
          <rPr>
            <b/>
            <sz val="8"/>
            <rFont val="Tahoma"/>
            <family val="2"/>
          </rPr>
          <t>Product code from Page 6</t>
        </r>
      </text>
    </comment>
    <comment ref="B32" authorId="0">
      <text>
        <r>
          <rPr>
            <b/>
            <sz val="8"/>
            <rFont val="Tahoma"/>
            <family val="2"/>
          </rPr>
          <t>Name of county or city from which timber was severed.</t>
        </r>
        <r>
          <rPr>
            <sz val="8"/>
            <rFont val="Tahoma"/>
            <family val="2"/>
          </rPr>
          <t xml:space="preserve">
</t>
        </r>
      </text>
    </comment>
    <comment ref="B65" authorId="0">
      <text>
        <r>
          <rPr>
            <b/>
            <sz val="8"/>
            <rFont val="Tahoma"/>
            <family val="2"/>
          </rPr>
          <t>Name of county or city from which timber was severed.</t>
        </r>
        <r>
          <rPr>
            <sz val="8"/>
            <rFont val="Tahoma"/>
            <family val="2"/>
          </rPr>
          <t xml:space="preserve">
</t>
        </r>
      </text>
    </comment>
    <comment ref="B114" authorId="0">
      <text>
        <r>
          <rPr>
            <b/>
            <sz val="8"/>
            <rFont val="Tahoma"/>
            <family val="2"/>
          </rPr>
          <t>Name of county or city from which timber was severed.</t>
        </r>
        <r>
          <rPr>
            <sz val="8"/>
            <rFont val="Tahoma"/>
            <family val="2"/>
          </rPr>
          <t xml:space="preserve">
</t>
        </r>
      </text>
    </comment>
    <comment ref="B162" authorId="0">
      <text>
        <r>
          <rPr>
            <b/>
            <sz val="8"/>
            <rFont val="Tahoma"/>
            <family val="2"/>
          </rPr>
          <t>Name of county or city from which timber was severed.</t>
        </r>
        <r>
          <rPr>
            <sz val="8"/>
            <rFont val="Tahoma"/>
            <family val="2"/>
          </rPr>
          <t xml:space="preserve">
</t>
        </r>
      </text>
    </comment>
    <comment ref="F32" authorId="0">
      <text>
        <r>
          <rPr>
            <b/>
            <sz val="8"/>
            <rFont val="Tahoma"/>
            <family val="2"/>
          </rPr>
          <t>Quantity reported must be in units listed in column D</t>
        </r>
        <r>
          <rPr>
            <sz val="8"/>
            <rFont val="Tahoma"/>
            <family val="2"/>
          </rPr>
          <t xml:space="preserve">
</t>
        </r>
      </text>
    </comment>
    <comment ref="F65" authorId="0">
      <text>
        <r>
          <rPr>
            <b/>
            <sz val="8"/>
            <rFont val="Tahoma"/>
            <family val="2"/>
          </rPr>
          <t>Quantity reported must be in product units listed in column D</t>
        </r>
      </text>
    </comment>
    <comment ref="F114" authorId="0">
      <text>
        <r>
          <rPr>
            <b/>
            <sz val="8"/>
            <rFont val="Tahoma"/>
            <family val="2"/>
          </rPr>
          <t>Quantity reported must be in product units listed in column D</t>
        </r>
        <r>
          <rPr>
            <sz val="8"/>
            <rFont val="Tahoma"/>
            <family val="2"/>
          </rPr>
          <t xml:space="preserve">
</t>
        </r>
      </text>
    </comment>
    <comment ref="F162" authorId="0">
      <text>
        <r>
          <rPr>
            <b/>
            <sz val="8"/>
            <rFont val="Tahoma"/>
            <family val="2"/>
          </rPr>
          <t>Quantity reported must be in product units listed in column D</t>
        </r>
        <r>
          <rPr>
            <sz val="8"/>
            <rFont val="Tahoma"/>
            <family val="2"/>
          </rPr>
          <t xml:space="preserve">
</t>
        </r>
      </text>
    </comment>
    <comment ref="F41" authorId="0">
      <text>
        <r>
          <rPr>
            <b/>
            <sz val="8"/>
            <rFont val="Tahoma"/>
            <family val="2"/>
          </rPr>
          <t>Quantity reported must be in product units listed in column D</t>
        </r>
      </text>
    </comment>
    <comment ref="F42" authorId="0">
      <text>
        <r>
          <rPr>
            <b/>
            <sz val="8"/>
            <rFont val="Tahoma"/>
            <family val="2"/>
          </rPr>
          <t>Quantity reported must be in product units listed in column D</t>
        </r>
        <r>
          <rPr>
            <sz val="8"/>
            <rFont val="Tahoma"/>
            <family val="2"/>
          </rPr>
          <t xml:space="preserve">
</t>
        </r>
      </text>
    </comment>
    <comment ref="F43" authorId="0">
      <text>
        <r>
          <rPr>
            <b/>
            <sz val="8"/>
            <rFont val="Tahoma"/>
            <family val="2"/>
          </rPr>
          <t>Quantity reported must be in product units listed in column D</t>
        </r>
        <r>
          <rPr>
            <sz val="8"/>
            <rFont val="Tahoma"/>
            <family val="2"/>
          </rPr>
          <t xml:space="preserve">
</t>
        </r>
      </text>
    </comment>
    <comment ref="F44" authorId="0">
      <text>
        <r>
          <rPr>
            <b/>
            <sz val="8"/>
            <rFont val="Tahoma"/>
            <family val="2"/>
          </rPr>
          <t>Quantity reported must be in product units listed in column D</t>
        </r>
        <r>
          <rPr>
            <sz val="8"/>
            <rFont val="Tahoma"/>
            <family val="2"/>
          </rPr>
          <t xml:space="preserve">
</t>
        </r>
      </text>
    </comment>
    <comment ref="F45" authorId="0">
      <text>
        <r>
          <rPr>
            <b/>
            <sz val="8"/>
            <rFont val="Tahoma"/>
            <family val="2"/>
          </rPr>
          <t>Quantity reported must be in product units listed in column D</t>
        </r>
        <r>
          <rPr>
            <sz val="8"/>
            <rFont val="Tahoma"/>
            <family val="2"/>
          </rPr>
          <t xml:space="preserve">
</t>
        </r>
      </text>
    </comment>
    <comment ref="F66" authorId="0">
      <text>
        <r>
          <rPr>
            <b/>
            <sz val="8"/>
            <rFont val="Tahoma"/>
            <family val="2"/>
          </rPr>
          <t>Quantity reported must be in product units listed in column D</t>
        </r>
      </text>
    </comment>
    <comment ref="F67" authorId="0">
      <text>
        <r>
          <rPr>
            <b/>
            <sz val="8"/>
            <rFont val="Tahoma"/>
            <family val="2"/>
          </rPr>
          <t>Quantity reported must be in product units listed in column D</t>
        </r>
        <r>
          <rPr>
            <sz val="8"/>
            <rFont val="Tahoma"/>
            <family val="2"/>
          </rPr>
          <t xml:space="preserve">
</t>
        </r>
      </text>
    </comment>
    <comment ref="F68" authorId="0">
      <text>
        <r>
          <rPr>
            <b/>
            <sz val="8"/>
            <rFont val="Tahoma"/>
            <family val="2"/>
          </rPr>
          <t>Quantity reported must be in product units listed in column D</t>
        </r>
        <r>
          <rPr>
            <sz val="8"/>
            <rFont val="Tahoma"/>
            <family val="2"/>
          </rPr>
          <t xml:space="preserve">
</t>
        </r>
      </text>
    </comment>
    <comment ref="F69" authorId="0">
      <text>
        <r>
          <rPr>
            <b/>
            <sz val="8"/>
            <rFont val="Tahoma"/>
            <family val="2"/>
          </rPr>
          <t>Quantity reported must be in product units listed in column D</t>
        </r>
        <r>
          <rPr>
            <sz val="8"/>
            <rFont val="Tahoma"/>
            <family val="2"/>
          </rPr>
          <t xml:space="preserve">
</t>
        </r>
      </text>
    </comment>
    <comment ref="F70" authorId="0">
      <text>
        <r>
          <rPr>
            <b/>
            <sz val="8"/>
            <rFont val="Tahoma"/>
            <family val="2"/>
          </rPr>
          <t>Quantity reported must be in product units listed in column D</t>
        </r>
        <r>
          <rPr>
            <sz val="8"/>
            <rFont val="Tahoma"/>
            <family val="2"/>
          </rPr>
          <t xml:space="preserve">
</t>
        </r>
      </text>
    </comment>
    <comment ref="F71" authorId="0">
      <text>
        <r>
          <rPr>
            <b/>
            <sz val="8"/>
            <rFont val="Tahoma"/>
            <family val="2"/>
          </rPr>
          <t>Quantity reported must be in product units listed in column D</t>
        </r>
        <r>
          <rPr>
            <sz val="8"/>
            <rFont val="Tahoma"/>
            <family val="2"/>
          </rPr>
          <t xml:space="preserve">
</t>
        </r>
      </text>
    </comment>
    <comment ref="F72" authorId="0">
      <text>
        <r>
          <rPr>
            <b/>
            <sz val="8"/>
            <rFont val="Tahoma"/>
            <family val="2"/>
          </rPr>
          <t>Quantity reported must be in product units listed in column D</t>
        </r>
        <r>
          <rPr>
            <sz val="8"/>
            <rFont val="Tahoma"/>
            <family val="2"/>
          </rPr>
          <t xml:space="preserve">
</t>
        </r>
      </text>
    </comment>
    <comment ref="F73" authorId="0">
      <text>
        <r>
          <rPr>
            <b/>
            <sz val="8"/>
            <rFont val="Tahoma"/>
            <family val="2"/>
          </rPr>
          <t>Quantity reported must be in product units listed in column D</t>
        </r>
        <r>
          <rPr>
            <sz val="8"/>
            <rFont val="Tahoma"/>
            <family val="2"/>
          </rPr>
          <t xml:space="preserve">
</t>
        </r>
      </text>
    </comment>
    <comment ref="F74" authorId="0">
      <text>
        <r>
          <rPr>
            <b/>
            <sz val="8"/>
            <rFont val="Tahoma"/>
            <family val="2"/>
          </rPr>
          <t>Quantity reported must be in product units listed in column D</t>
        </r>
      </text>
    </comment>
    <comment ref="F75" authorId="0">
      <text>
        <r>
          <rPr>
            <b/>
            <sz val="8"/>
            <rFont val="Tahoma"/>
            <family val="2"/>
          </rPr>
          <t>Quantity reported must be in product units listed in column D</t>
        </r>
        <r>
          <rPr>
            <sz val="8"/>
            <rFont val="Tahoma"/>
            <family val="2"/>
          </rPr>
          <t xml:space="preserve">
</t>
        </r>
      </text>
    </comment>
    <comment ref="F76" authorId="0">
      <text>
        <r>
          <rPr>
            <b/>
            <sz val="8"/>
            <rFont val="Tahoma"/>
            <family val="2"/>
          </rPr>
          <t>Quantity reported must be in product units listed in column D</t>
        </r>
        <r>
          <rPr>
            <sz val="8"/>
            <rFont val="Tahoma"/>
            <family val="2"/>
          </rPr>
          <t xml:space="preserve">
</t>
        </r>
      </text>
    </comment>
    <comment ref="F77" authorId="0">
      <text>
        <r>
          <rPr>
            <b/>
            <sz val="8"/>
            <rFont val="Tahoma"/>
            <family val="2"/>
          </rPr>
          <t>Quantity reported must be in product units listed in column D</t>
        </r>
        <r>
          <rPr>
            <sz val="8"/>
            <rFont val="Tahoma"/>
            <family val="2"/>
          </rPr>
          <t xml:space="preserve">
</t>
        </r>
      </text>
    </comment>
    <comment ref="F78" authorId="0">
      <text>
        <r>
          <rPr>
            <b/>
            <sz val="8"/>
            <rFont val="Tahoma"/>
            <family val="2"/>
          </rPr>
          <t>Quantity reported must be in product units listed in column D</t>
        </r>
        <r>
          <rPr>
            <sz val="8"/>
            <rFont val="Tahoma"/>
            <family val="2"/>
          </rPr>
          <t xml:space="preserve">
</t>
        </r>
      </text>
    </comment>
    <comment ref="F79" authorId="0">
      <text>
        <r>
          <rPr>
            <b/>
            <sz val="8"/>
            <rFont val="Tahoma"/>
            <family val="2"/>
          </rPr>
          <t>Quantity reported must be in product units listed in column D</t>
        </r>
        <r>
          <rPr>
            <sz val="8"/>
            <rFont val="Tahoma"/>
            <family val="2"/>
          </rPr>
          <t xml:space="preserve">
</t>
        </r>
      </text>
    </comment>
    <comment ref="F80" authorId="0">
      <text>
        <r>
          <rPr>
            <b/>
            <sz val="8"/>
            <rFont val="Tahoma"/>
            <family val="2"/>
          </rPr>
          <t>Quantity reported must be in product units listed in column D</t>
        </r>
        <r>
          <rPr>
            <sz val="8"/>
            <rFont val="Tahoma"/>
            <family val="2"/>
          </rPr>
          <t xml:space="preserve">
</t>
        </r>
      </text>
    </comment>
    <comment ref="F81" authorId="0">
      <text>
        <r>
          <rPr>
            <b/>
            <sz val="8"/>
            <rFont val="Tahoma"/>
            <family val="2"/>
          </rPr>
          <t>Quantity reported must be in product units listed in column D</t>
        </r>
        <r>
          <rPr>
            <sz val="8"/>
            <rFont val="Tahoma"/>
            <family val="2"/>
          </rPr>
          <t xml:space="preserve">
</t>
        </r>
      </text>
    </comment>
    <comment ref="F82" authorId="0">
      <text>
        <r>
          <rPr>
            <b/>
            <sz val="8"/>
            <rFont val="Tahoma"/>
            <family val="2"/>
          </rPr>
          <t>Quantity reported must be in product units listed in column D</t>
        </r>
      </text>
    </comment>
    <comment ref="F83" authorId="0">
      <text>
        <r>
          <rPr>
            <b/>
            <sz val="8"/>
            <rFont val="Tahoma"/>
            <family val="2"/>
          </rPr>
          <t>Quantity reported must be in product units listed in column D</t>
        </r>
        <r>
          <rPr>
            <sz val="8"/>
            <rFont val="Tahoma"/>
            <family val="2"/>
          </rPr>
          <t xml:space="preserve">
</t>
        </r>
      </text>
    </comment>
    <comment ref="F84" authorId="0">
      <text>
        <r>
          <rPr>
            <b/>
            <sz val="8"/>
            <rFont val="Tahoma"/>
            <family val="2"/>
          </rPr>
          <t>Quantity reported must be in product units listed in column D</t>
        </r>
        <r>
          <rPr>
            <sz val="8"/>
            <rFont val="Tahoma"/>
            <family val="2"/>
          </rPr>
          <t xml:space="preserve">
</t>
        </r>
      </text>
    </comment>
    <comment ref="F85" authorId="0">
      <text>
        <r>
          <rPr>
            <b/>
            <sz val="8"/>
            <rFont val="Tahoma"/>
            <family val="2"/>
          </rPr>
          <t>Quantity reported must be in product units listed in column D</t>
        </r>
        <r>
          <rPr>
            <sz val="8"/>
            <rFont val="Tahoma"/>
            <family val="2"/>
          </rPr>
          <t xml:space="preserve">
</t>
        </r>
      </text>
    </comment>
    <comment ref="F86" authorId="0">
      <text>
        <r>
          <rPr>
            <b/>
            <sz val="8"/>
            <rFont val="Tahoma"/>
            <family val="2"/>
          </rPr>
          <t>Quantity reported must be in product units listed in column D</t>
        </r>
        <r>
          <rPr>
            <sz val="8"/>
            <rFont val="Tahoma"/>
            <family val="2"/>
          </rPr>
          <t xml:space="preserve">
</t>
        </r>
      </text>
    </comment>
    <comment ref="F87" authorId="0">
      <text>
        <r>
          <rPr>
            <b/>
            <sz val="8"/>
            <rFont val="Tahoma"/>
            <family val="2"/>
          </rPr>
          <t>Quantity reported must be in product units listed in column D</t>
        </r>
        <r>
          <rPr>
            <sz val="8"/>
            <rFont val="Tahoma"/>
            <family val="2"/>
          </rPr>
          <t xml:space="preserve">
</t>
        </r>
      </text>
    </comment>
    <comment ref="F88" authorId="0">
      <text>
        <r>
          <rPr>
            <b/>
            <sz val="8"/>
            <rFont val="Tahoma"/>
            <family val="2"/>
          </rPr>
          <t>Quantity reported must be in product units listed in column D</t>
        </r>
        <r>
          <rPr>
            <sz val="8"/>
            <rFont val="Tahoma"/>
            <family val="2"/>
          </rPr>
          <t xml:space="preserve">
</t>
        </r>
      </text>
    </comment>
    <comment ref="F89" authorId="0">
      <text>
        <r>
          <rPr>
            <b/>
            <sz val="8"/>
            <rFont val="Tahoma"/>
            <family val="2"/>
          </rPr>
          <t>Quantity reported must be in product units listed in column D</t>
        </r>
      </text>
    </comment>
    <comment ref="F90" authorId="0">
      <text>
        <r>
          <rPr>
            <b/>
            <sz val="8"/>
            <rFont val="Tahoma"/>
            <family val="2"/>
          </rPr>
          <t>Quantity reported must be in product units listed in column D</t>
        </r>
        <r>
          <rPr>
            <sz val="8"/>
            <rFont val="Tahoma"/>
            <family val="2"/>
          </rPr>
          <t xml:space="preserve">
</t>
        </r>
      </text>
    </comment>
    <comment ref="F91" authorId="0">
      <text>
        <r>
          <rPr>
            <b/>
            <sz val="8"/>
            <rFont val="Tahoma"/>
            <family val="2"/>
          </rPr>
          <t>Quantity reported must be in product units listed in column D</t>
        </r>
        <r>
          <rPr>
            <sz val="8"/>
            <rFont val="Tahoma"/>
            <family val="2"/>
          </rPr>
          <t xml:space="preserve">
</t>
        </r>
      </text>
    </comment>
    <comment ref="F92" authorId="0">
      <text>
        <r>
          <rPr>
            <b/>
            <sz val="8"/>
            <rFont val="Tahoma"/>
            <family val="2"/>
          </rPr>
          <t>Quantity reported must be in product units listed in column D</t>
        </r>
        <r>
          <rPr>
            <sz val="8"/>
            <rFont val="Tahoma"/>
            <family val="2"/>
          </rPr>
          <t xml:space="preserve">
</t>
        </r>
      </text>
    </comment>
    <comment ref="F93" authorId="0">
      <text>
        <r>
          <rPr>
            <b/>
            <sz val="8"/>
            <rFont val="Tahoma"/>
            <family val="2"/>
          </rPr>
          <t>Quantity reported must be in product units listed in column D</t>
        </r>
        <r>
          <rPr>
            <sz val="8"/>
            <rFont val="Tahoma"/>
            <family val="2"/>
          </rPr>
          <t xml:space="preserve">
</t>
        </r>
      </text>
    </comment>
    <comment ref="F94" authorId="0">
      <text>
        <r>
          <rPr>
            <b/>
            <sz val="8"/>
            <rFont val="Tahoma"/>
            <family val="2"/>
          </rPr>
          <t>Quantity reported must be in product units listed in column D</t>
        </r>
        <r>
          <rPr>
            <sz val="8"/>
            <rFont val="Tahoma"/>
            <family val="2"/>
          </rPr>
          <t xml:space="preserve">
</t>
        </r>
      </text>
    </comment>
    <comment ref="F95" authorId="0">
      <text>
        <r>
          <rPr>
            <b/>
            <sz val="8"/>
            <rFont val="Tahoma"/>
            <family val="2"/>
          </rPr>
          <t>Quantity reported must be in product units listed in column D</t>
        </r>
        <r>
          <rPr>
            <sz val="8"/>
            <rFont val="Tahoma"/>
            <family val="2"/>
          </rPr>
          <t xml:space="preserve">
</t>
        </r>
      </text>
    </comment>
    <comment ref="F96" authorId="0">
      <text>
        <r>
          <rPr>
            <b/>
            <sz val="8"/>
            <rFont val="Tahoma"/>
            <family val="2"/>
          </rPr>
          <t>Quantity reported must be in product units listed in column D</t>
        </r>
        <r>
          <rPr>
            <sz val="8"/>
            <rFont val="Tahoma"/>
            <family val="2"/>
          </rPr>
          <t xml:space="preserve">
</t>
        </r>
      </text>
    </comment>
    <comment ref="F115" authorId="0">
      <text>
        <r>
          <rPr>
            <b/>
            <sz val="8"/>
            <rFont val="Tahoma"/>
            <family val="2"/>
          </rPr>
          <t>Quantity reported must be in product units listed in column D</t>
        </r>
      </text>
    </comment>
    <comment ref="F116" authorId="0">
      <text>
        <r>
          <rPr>
            <b/>
            <sz val="8"/>
            <rFont val="Tahoma"/>
            <family val="2"/>
          </rPr>
          <t>Quantity reported must be in product units listed in column D</t>
        </r>
        <r>
          <rPr>
            <sz val="8"/>
            <rFont val="Tahoma"/>
            <family val="2"/>
          </rPr>
          <t xml:space="preserve">
</t>
        </r>
      </text>
    </comment>
    <comment ref="F117" authorId="0">
      <text>
        <r>
          <rPr>
            <b/>
            <sz val="8"/>
            <rFont val="Tahoma"/>
            <family val="2"/>
          </rPr>
          <t>Quantity reported must be in product units listed in column D</t>
        </r>
        <r>
          <rPr>
            <sz val="8"/>
            <rFont val="Tahoma"/>
            <family val="2"/>
          </rPr>
          <t xml:space="preserve">
</t>
        </r>
      </text>
    </comment>
    <comment ref="F118" authorId="0">
      <text>
        <r>
          <rPr>
            <b/>
            <sz val="8"/>
            <rFont val="Tahoma"/>
            <family val="2"/>
          </rPr>
          <t>Quantity reported must be in product units listed in column D</t>
        </r>
        <r>
          <rPr>
            <sz val="8"/>
            <rFont val="Tahoma"/>
            <family val="2"/>
          </rPr>
          <t xml:space="preserve">
</t>
        </r>
      </text>
    </comment>
    <comment ref="F119" authorId="0">
      <text>
        <r>
          <rPr>
            <b/>
            <sz val="8"/>
            <rFont val="Tahoma"/>
            <family val="2"/>
          </rPr>
          <t>Quantity reported must be in product units listed in column D</t>
        </r>
        <r>
          <rPr>
            <sz val="8"/>
            <rFont val="Tahoma"/>
            <family val="2"/>
          </rPr>
          <t xml:space="preserve">
</t>
        </r>
      </text>
    </comment>
    <comment ref="F120" authorId="0">
      <text>
        <r>
          <rPr>
            <b/>
            <sz val="8"/>
            <rFont val="Tahoma"/>
            <family val="2"/>
          </rPr>
          <t>Quantity reported must be in product units listed in column D</t>
        </r>
        <r>
          <rPr>
            <sz val="8"/>
            <rFont val="Tahoma"/>
            <family val="2"/>
          </rPr>
          <t xml:space="preserve">
</t>
        </r>
      </text>
    </comment>
    <comment ref="F121" authorId="0">
      <text>
        <r>
          <rPr>
            <b/>
            <sz val="8"/>
            <rFont val="Tahoma"/>
            <family val="2"/>
          </rPr>
          <t>Quantity reported must be in product units listed in column D</t>
        </r>
        <r>
          <rPr>
            <sz val="8"/>
            <rFont val="Tahoma"/>
            <family val="2"/>
          </rPr>
          <t xml:space="preserve">
</t>
        </r>
      </text>
    </comment>
    <comment ref="F122" authorId="0">
      <text>
        <r>
          <rPr>
            <b/>
            <sz val="8"/>
            <rFont val="Tahoma"/>
            <family val="2"/>
          </rPr>
          <t>Quantity reported must be in product units listed in column D</t>
        </r>
        <r>
          <rPr>
            <sz val="8"/>
            <rFont val="Tahoma"/>
            <family val="2"/>
          </rPr>
          <t xml:space="preserve">
</t>
        </r>
      </text>
    </comment>
    <comment ref="F123" authorId="0">
      <text>
        <r>
          <rPr>
            <b/>
            <sz val="8"/>
            <rFont val="Tahoma"/>
            <family val="2"/>
          </rPr>
          <t>Quantity reported must be in product units listed in column D</t>
        </r>
      </text>
    </comment>
    <comment ref="F124" authorId="0">
      <text>
        <r>
          <rPr>
            <b/>
            <sz val="8"/>
            <rFont val="Tahoma"/>
            <family val="2"/>
          </rPr>
          <t>Quantity reported must be in product units listed in column D</t>
        </r>
        <r>
          <rPr>
            <sz val="8"/>
            <rFont val="Tahoma"/>
            <family val="2"/>
          </rPr>
          <t xml:space="preserve">
</t>
        </r>
      </text>
    </comment>
    <comment ref="F125" authorId="0">
      <text>
        <r>
          <rPr>
            <b/>
            <sz val="8"/>
            <rFont val="Tahoma"/>
            <family val="2"/>
          </rPr>
          <t>Quantity reported must be in product units listed in column D</t>
        </r>
        <r>
          <rPr>
            <sz val="8"/>
            <rFont val="Tahoma"/>
            <family val="2"/>
          </rPr>
          <t xml:space="preserve">
</t>
        </r>
      </text>
    </comment>
    <comment ref="F126" authorId="0">
      <text>
        <r>
          <rPr>
            <b/>
            <sz val="8"/>
            <rFont val="Tahoma"/>
            <family val="2"/>
          </rPr>
          <t>Quantity reported must be in product units listed in column D</t>
        </r>
        <r>
          <rPr>
            <sz val="8"/>
            <rFont val="Tahoma"/>
            <family val="2"/>
          </rPr>
          <t xml:space="preserve">
</t>
        </r>
      </text>
    </comment>
    <comment ref="F127" authorId="0">
      <text>
        <r>
          <rPr>
            <b/>
            <sz val="8"/>
            <rFont val="Tahoma"/>
            <family val="2"/>
          </rPr>
          <t>Quantity reported must be in product units listed in column D</t>
        </r>
        <r>
          <rPr>
            <sz val="8"/>
            <rFont val="Tahoma"/>
            <family val="2"/>
          </rPr>
          <t xml:space="preserve">
</t>
        </r>
      </text>
    </comment>
    <comment ref="F128" authorId="0">
      <text>
        <r>
          <rPr>
            <b/>
            <sz val="8"/>
            <rFont val="Tahoma"/>
            <family val="2"/>
          </rPr>
          <t>Quantity reported must be in product units listed in column D</t>
        </r>
        <r>
          <rPr>
            <sz val="8"/>
            <rFont val="Tahoma"/>
            <family val="2"/>
          </rPr>
          <t xml:space="preserve">
</t>
        </r>
      </text>
    </comment>
    <comment ref="F129" authorId="0">
      <text>
        <r>
          <rPr>
            <b/>
            <sz val="8"/>
            <rFont val="Tahoma"/>
            <family val="2"/>
          </rPr>
          <t>Quantity reported must be in product units listed in column D</t>
        </r>
        <r>
          <rPr>
            <sz val="8"/>
            <rFont val="Tahoma"/>
            <family val="2"/>
          </rPr>
          <t xml:space="preserve">
</t>
        </r>
      </text>
    </comment>
    <comment ref="F130" authorId="0">
      <text>
        <r>
          <rPr>
            <b/>
            <sz val="8"/>
            <rFont val="Tahoma"/>
            <family val="2"/>
          </rPr>
          <t>Quantity reported must be in product units listed in column D</t>
        </r>
        <r>
          <rPr>
            <sz val="8"/>
            <rFont val="Tahoma"/>
            <family val="2"/>
          </rPr>
          <t xml:space="preserve">
</t>
        </r>
      </text>
    </comment>
    <comment ref="F131" authorId="0">
      <text>
        <r>
          <rPr>
            <b/>
            <sz val="8"/>
            <rFont val="Tahoma"/>
            <family val="2"/>
          </rPr>
          <t>Quantity reported must be in product units listed in column D</t>
        </r>
      </text>
    </comment>
    <comment ref="F132" authorId="0">
      <text>
        <r>
          <rPr>
            <b/>
            <sz val="8"/>
            <rFont val="Tahoma"/>
            <family val="2"/>
          </rPr>
          <t>Quantity reported must be in product units listed in column D</t>
        </r>
        <r>
          <rPr>
            <sz val="8"/>
            <rFont val="Tahoma"/>
            <family val="2"/>
          </rPr>
          <t xml:space="preserve">
</t>
        </r>
      </text>
    </comment>
    <comment ref="F133" authorId="0">
      <text>
        <r>
          <rPr>
            <b/>
            <sz val="8"/>
            <rFont val="Tahoma"/>
            <family val="2"/>
          </rPr>
          <t>Quantity reported must be in product units listed in column D</t>
        </r>
        <r>
          <rPr>
            <sz val="8"/>
            <rFont val="Tahoma"/>
            <family val="2"/>
          </rPr>
          <t xml:space="preserve">
</t>
        </r>
      </text>
    </comment>
    <comment ref="F134" authorId="0">
      <text>
        <r>
          <rPr>
            <b/>
            <sz val="8"/>
            <rFont val="Tahoma"/>
            <family val="2"/>
          </rPr>
          <t>Quantity reported must be in product units listed in column D</t>
        </r>
        <r>
          <rPr>
            <sz val="8"/>
            <rFont val="Tahoma"/>
            <family val="2"/>
          </rPr>
          <t xml:space="preserve">
</t>
        </r>
      </text>
    </comment>
    <comment ref="F135" authorId="0">
      <text>
        <r>
          <rPr>
            <b/>
            <sz val="8"/>
            <rFont val="Tahoma"/>
            <family val="2"/>
          </rPr>
          <t>Quantity reported must be in product units listed in column D</t>
        </r>
        <r>
          <rPr>
            <sz val="8"/>
            <rFont val="Tahoma"/>
            <family val="2"/>
          </rPr>
          <t xml:space="preserve">
</t>
        </r>
      </text>
    </comment>
    <comment ref="F136" authorId="0">
      <text>
        <r>
          <rPr>
            <b/>
            <sz val="8"/>
            <rFont val="Tahoma"/>
            <family val="2"/>
          </rPr>
          <t>Quantity reported must be in product units listed in column D</t>
        </r>
        <r>
          <rPr>
            <sz val="8"/>
            <rFont val="Tahoma"/>
            <family val="2"/>
          </rPr>
          <t xml:space="preserve">
</t>
        </r>
      </text>
    </comment>
    <comment ref="F137" authorId="0">
      <text>
        <r>
          <rPr>
            <b/>
            <sz val="8"/>
            <rFont val="Tahoma"/>
            <family val="2"/>
          </rPr>
          <t>Quantity reported must be in product units listed in column D</t>
        </r>
        <r>
          <rPr>
            <sz val="8"/>
            <rFont val="Tahoma"/>
            <family val="2"/>
          </rPr>
          <t xml:space="preserve">
</t>
        </r>
      </text>
    </comment>
    <comment ref="F138" authorId="0">
      <text>
        <r>
          <rPr>
            <b/>
            <sz val="8"/>
            <rFont val="Tahoma"/>
            <family val="2"/>
          </rPr>
          <t>Quantity reported must be in product units listed in column D</t>
        </r>
        <r>
          <rPr>
            <sz val="8"/>
            <rFont val="Tahoma"/>
            <family val="2"/>
          </rPr>
          <t xml:space="preserve">
</t>
        </r>
      </text>
    </comment>
    <comment ref="F139" authorId="0">
      <text>
        <r>
          <rPr>
            <b/>
            <sz val="8"/>
            <rFont val="Tahoma"/>
            <family val="2"/>
          </rPr>
          <t>Quantity reported must be in product units listed in column D</t>
        </r>
      </text>
    </comment>
    <comment ref="F140" authorId="0">
      <text>
        <r>
          <rPr>
            <b/>
            <sz val="8"/>
            <rFont val="Tahoma"/>
            <family val="2"/>
          </rPr>
          <t>Quantity reported must be in product units listed in column D</t>
        </r>
        <r>
          <rPr>
            <sz val="8"/>
            <rFont val="Tahoma"/>
            <family val="2"/>
          </rPr>
          <t xml:space="preserve">
</t>
        </r>
      </text>
    </comment>
    <comment ref="F141" authorId="0">
      <text>
        <r>
          <rPr>
            <b/>
            <sz val="8"/>
            <rFont val="Tahoma"/>
            <family val="2"/>
          </rPr>
          <t>Quantity reported must be in product units listed in column D</t>
        </r>
        <r>
          <rPr>
            <sz val="8"/>
            <rFont val="Tahoma"/>
            <family val="2"/>
          </rPr>
          <t xml:space="preserve">
</t>
        </r>
      </text>
    </comment>
    <comment ref="F142" authorId="0">
      <text>
        <r>
          <rPr>
            <b/>
            <sz val="8"/>
            <rFont val="Tahoma"/>
            <family val="2"/>
          </rPr>
          <t>Quantity reported must be in product units listed in column D</t>
        </r>
        <r>
          <rPr>
            <sz val="8"/>
            <rFont val="Tahoma"/>
            <family val="2"/>
          </rPr>
          <t xml:space="preserve">
</t>
        </r>
      </text>
    </comment>
    <comment ref="F143" authorId="0">
      <text>
        <r>
          <rPr>
            <b/>
            <sz val="8"/>
            <rFont val="Tahoma"/>
            <family val="2"/>
          </rPr>
          <t>Quantity reported must be in product units listed in column D</t>
        </r>
        <r>
          <rPr>
            <sz val="8"/>
            <rFont val="Tahoma"/>
            <family val="2"/>
          </rPr>
          <t xml:space="preserve">
</t>
        </r>
      </text>
    </comment>
    <comment ref="F144" authorId="0">
      <text>
        <r>
          <rPr>
            <b/>
            <sz val="8"/>
            <rFont val="Tahoma"/>
            <family val="2"/>
          </rPr>
          <t>Quantity reported must be in product units listed in column D</t>
        </r>
        <r>
          <rPr>
            <sz val="8"/>
            <rFont val="Tahoma"/>
            <family val="2"/>
          </rPr>
          <t xml:space="preserve">
</t>
        </r>
      </text>
    </comment>
    <comment ref="F145" authorId="0">
      <text>
        <r>
          <rPr>
            <b/>
            <sz val="8"/>
            <rFont val="Tahoma"/>
            <family val="2"/>
          </rPr>
          <t>Quantity reported must be in product units listed in column D</t>
        </r>
        <r>
          <rPr>
            <sz val="8"/>
            <rFont val="Tahoma"/>
            <family val="2"/>
          </rPr>
          <t xml:space="preserve">
</t>
        </r>
      </text>
    </comment>
    <comment ref="F146" authorId="0">
      <text>
        <r>
          <rPr>
            <b/>
            <sz val="8"/>
            <rFont val="Tahoma"/>
            <family val="2"/>
          </rPr>
          <t>Quantity reported must be in product units listed in column D</t>
        </r>
        <r>
          <rPr>
            <sz val="8"/>
            <rFont val="Tahoma"/>
            <family val="2"/>
          </rPr>
          <t xml:space="preserve">
</t>
        </r>
      </text>
    </comment>
    <comment ref="F147" authorId="0">
      <text>
        <r>
          <rPr>
            <b/>
            <sz val="8"/>
            <rFont val="Tahoma"/>
            <family val="2"/>
          </rPr>
          <t>Quantity reported must be in product units listed in column D</t>
        </r>
        <r>
          <rPr>
            <sz val="8"/>
            <rFont val="Tahoma"/>
            <family val="2"/>
          </rPr>
          <t xml:space="preserve">
</t>
        </r>
      </text>
    </comment>
    <comment ref="F163" authorId="0">
      <text>
        <r>
          <rPr>
            <b/>
            <sz val="8"/>
            <rFont val="Tahoma"/>
            <family val="2"/>
          </rPr>
          <t>Quantity reported must be in product units listed in column D</t>
        </r>
      </text>
    </comment>
    <comment ref="F164" authorId="0">
      <text>
        <r>
          <rPr>
            <b/>
            <sz val="8"/>
            <rFont val="Tahoma"/>
            <family val="2"/>
          </rPr>
          <t>Quantity reported must be in product units listed in column D</t>
        </r>
        <r>
          <rPr>
            <sz val="8"/>
            <rFont val="Tahoma"/>
            <family val="2"/>
          </rPr>
          <t xml:space="preserve">
</t>
        </r>
      </text>
    </comment>
    <comment ref="F165" authorId="0">
      <text>
        <r>
          <rPr>
            <b/>
            <sz val="8"/>
            <rFont val="Tahoma"/>
            <family val="2"/>
          </rPr>
          <t>Quantity reported must be in product units listed in column D</t>
        </r>
        <r>
          <rPr>
            <sz val="8"/>
            <rFont val="Tahoma"/>
            <family val="2"/>
          </rPr>
          <t xml:space="preserve">
</t>
        </r>
      </text>
    </comment>
    <comment ref="F166" authorId="0">
      <text>
        <r>
          <rPr>
            <b/>
            <sz val="8"/>
            <rFont val="Tahoma"/>
            <family val="2"/>
          </rPr>
          <t>Quantity reported must be in product units listed in column D</t>
        </r>
        <r>
          <rPr>
            <sz val="8"/>
            <rFont val="Tahoma"/>
            <family val="2"/>
          </rPr>
          <t xml:space="preserve">
</t>
        </r>
      </text>
    </comment>
    <comment ref="F167" authorId="0">
      <text>
        <r>
          <rPr>
            <b/>
            <sz val="8"/>
            <rFont val="Tahoma"/>
            <family val="2"/>
          </rPr>
          <t>Quantity reported must be in product units listed in column D</t>
        </r>
        <r>
          <rPr>
            <sz val="8"/>
            <rFont val="Tahoma"/>
            <family val="2"/>
          </rPr>
          <t xml:space="preserve">
</t>
        </r>
      </text>
    </comment>
    <comment ref="F168" authorId="0">
      <text>
        <r>
          <rPr>
            <b/>
            <sz val="8"/>
            <rFont val="Tahoma"/>
            <family val="2"/>
          </rPr>
          <t>Quantity reported must be in product units listed in column D</t>
        </r>
        <r>
          <rPr>
            <sz val="8"/>
            <rFont val="Tahoma"/>
            <family val="2"/>
          </rPr>
          <t xml:space="preserve">
</t>
        </r>
      </text>
    </comment>
    <comment ref="F169" authorId="0">
      <text>
        <r>
          <rPr>
            <b/>
            <sz val="8"/>
            <rFont val="Tahoma"/>
            <family val="2"/>
          </rPr>
          <t>Quantity reported must be in product units listed in column D</t>
        </r>
        <r>
          <rPr>
            <sz val="8"/>
            <rFont val="Tahoma"/>
            <family val="2"/>
          </rPr>
          <t xml:space="preserve">
</t>
        </r>
      </text>
    </comment>
    <comment ref="F170" authorId="0">
      <text>
        <r>
          <rPr>
            <b/>
            <sz val="8"/>
            <rFont val="Tahoma"/>
            <family val="2"/>
          </rPr>
          <t>Quantity reported must be in product units listed in column D</t>
        </r>
        <r>
          <rPr>
            <sz val="8"/>
            <rFont val="Tahoma"/>
            <family val="2"/>
          </rPr>
          <t xml:space="preserve">
</t>
        </r>
      </text>
    </comment>
    <comment ref="F171" authorId="0">
      <text>
        <r>
          <rPr>
            <b/>
            <sz val="8"/>
            <rFont val="Tahoma"/>
            <family val="2"/>
          </rPr>
          <t>Quantity reported must be in product units listed in column D</t>
        </r>
      </text>
    </comment>
    <comment ref="F172" authorId="0">
      <text>
        <r>
          <rPr>
            <b/>
            <sz val="8"/>
            <rFont val="Tahoma"/>
            <family val="2"/>
          </rPr>
          <t>Quantity reported must be in product units listed in column D</t>
        </r>
        <r>
          <rPr>
            <sz val="8"/>
            <rFont val="Tahoma"/>
            <family val="2"/>
          </rPr>
          <t xml:space="preserve">
</t>
        </r>
      </text>
    </comment>
    <comment ref="F173" authorId="0">
      <text>
        <r>
          <rPr>
            <b/>
            <sz val="8"/>
            <rFont val="Tahoma"/>
            <family val="2"/>
          </rPr>
          <t>Quantity reported must be in product units listed in column D</t>
        </r>
        <r>
          <rPr>
            <sz val="8"/>
            <rFont val="Tahoma"/>
            <family val="2"/>
          </rPr>
          <t xml:space="preserve">
</t>
        </r>
      </text>
    </comment>
    <comment ref="F174" authorId="0">
      <text>
        <r>
          <rPr>
            <b/>
            <sz val="8"/>
            <rFont val="Tahoma"/>
            <family val="2"/>
          </rPr>
          <t>Quantity reported must be in product units listed in column D</t>
        </r>
        <r>
          <rPr>
            <sz val="8"/>
            <rFont val="Tahoma"/>
            <family val="2"/>
          </rPr>
          <t xml:space="preserve">
</t>
        </r>
      </text>
    </comment>
    <comment ref="F175" authorId="0">
      <text>
        <r>
          <rPr>
            <b/>
            <sz val="8"/>
            <rFont val="Tahoma"/>
            <family val="2"/>
          </rPr>
          <t>Quantity reported must be in product units listed in column D</t>
        </r>
        <r>
          <rPr>
            <sz val="8"/>
            <rFont val="Tahoma"/>
            <family val="2"/>
          </rPr>
          <t xml:space="preserve">
</t>
        </r>
      </text>
    </comment>
    <comment ref="F176" authorId="0">
      <text>
        <r>
          <rPr>
            <b/>
            <sz val="8"/>
            <rFont val="Tahoma"/>
            <family val="2"/>
          </rPr>
          <t>Quantity reported must be in product units listed in column D</t>
        </r>
        <r>
          <rPr>
            <sz val="8"/>
            <rFont val="Tahoma"/>
            <family val="2"/>
          </rPr>
          <t xml:space="preserve">
</t>
        </r>
      </text>
    </comment>
    <comment ref="F177" authorId="0">
      <text>
        <r>
          <rPr>
            <b/>
            <sz val="8"/>
            <rFont val="Tahoma"/>
            <family val="2"/>
          </rPr>
          <t>Quantity reported must be in product units listed in column D</t>
        </r>
        <r>
          <rPr>
            <sz val="8"/>
            <rFont val="Tahoma"/>
            <family val="2"/>
          </rPr>
          <t xml:space="preserve">
</t>
        </r>
      </text>
    </comment>
    <comment ref="F178" authorId="0">
      <text>
        <r>
          <rPr>
            <b/>
            <sz val="8"/>
            <rFont val="Tahoma"/>
            <family val="2"/>
          </rPr>
          <t>Quantity reported must be in product units listed in column D</t>
        </r>
        <r>
          <rPr>
            <sz val="8"/>
            <rFont val="Tahoma"/>
            <family val="2"/>
          </rPr>
          <t xml:space="preserve">
</t>
        </r>
      </text>
    </comment>
    <comment ref="F179" authorId="0">
      <text>
        <r>
          <rPr>
            <b/>
            <sz val="8"/>
            <rFont val="Tahoma"/>
            <family val="2"/>
          </rPr>
          <t>Quantity reported must be in product units listed in column D</t>
        </r>
      </text>
    </comment>
    <comment ref="F180" authorId="0">
      <text>
        <r>
          <rPr>
            <b/>
            <sz val="8"/>
            <rFont val="Tahoma"/>
            <family val="2"/>
          </rPr>
          <t>Quantity reported must be in product units listed in column D</t>
        </r>
        <r>
          <rPr>
            <sz val="8"/>
            <rFont val="Tahoma"/>
            <family val="2"/>
          </rPr>
          <t xml:space="preserve">
</t>
        </r>
      </text>
    </comment>
    <comment ref="F181" authorId="0">
      <text>
        <r>
          <rPr>
            <b/>
            <sz val="8"/>
            <rFont val="Tahoma"/>
            <family val="2"/>
          </rPr>
          <t>Quantity reported must be in product units listed in column D</t>
        </r>
        <r>
          <rPr>
            <sz val="8"/>
            <rFont val="Tahoma"/>
            <family val="2"/>
          </rPr>
          <t xml:space="preserve">
</t>
        </r>
      </text>
    </comment>
    <comment ref="F182" authorId="0">
      <text>
        <r>
          <rPr>
            <b/>
            <sz val="8"/>
            <rFont val="Tahoma"/>
            <family val="2"/>
          </rPr>
          <t>Quantity reported must be in product units listed in column D</t>
        </r>
        <r>
          <rPr>
            <sz val="8"/>
            <rFont val="Tahoma"/>
            <family val="2"/>
          </rPr>
          <t xml:space="preserve">
</t>
        </r>
      </text>
    </comment>
    <comment ref="F183" authorId="0">
      <text>
        <r>
          <rPr>
            <b/>
            <sz val="8"/>
            <rFont val="Tahoma"/>
            <family val="2"/>
          </rPr>
          <t>Quantity reported must be in product units listed in column D</t>
        </r>
        <r>
          <rPr>
            <sz val="8"/>
            <rFont val="Tahoma"/>
            <family val="2"/>
          </rPr>
          <t xml:space="preserve">
</t>
        </r>
      </text>
    </comment>
    <comment ref="F184" authorId="0">
      <text>
        <r>
          <rPr>
            <b/>
            <sz val="8"/>
            <rFont val="Tahoma"/>
            <family val="2"/>
          </rPr>
          <t>Quantity reported must be in product units listed in column D</t>
        </r>
        <r>
          <rPr>
            <sz val="8"/>
            <rFont val="Tahoma"/>
            <family val="2"/>
          </rPr>
          <t xml:space="preserve">
</t>
        </r>
      </text>
    </comment>
    <comment ref="F185" authorId="0">
      <text>
        <r>
          <rPr>
            <b/>
            <sz val="8"/>
            <rFont val="Tahoma"/>
            <family val="2"/>
          </rPr>
          <t>Quantity reported must be in product units listed in column D</t>
        </r>
        <r>
          <rPr>
            <sz val="8"/>
            <rFont val="Tahoma"/>
            <family val="2"/>
          </rPr>
          <t xml:space="preserve">
</t>
        </r>
      </text>
    </comment>
    <comment ref="F186" authorId="0">
      <text>
        <r>
          <rPr>
            <b/>
            <sz val="8"/>
            <rFont val="Tahoma"/>
            <family val="2"/>
          </rPr>
          <t>Quantity reported must be in product units listed in column D</t>
        </r>
        <r>
          <rPr>
            <sz val="8"/>
            <rFont val="Tahoma"/>
            <family val="2"/>
          </rPr>
          <t xml:space="preserve">
</t>
        </r>
      </text>
    </comment>
    <comment ref="F187" authorId="0">
      <text>
        <r>
          <rPr>
            <b/>
            <sz val="8"/>
            <rFont val="Tahoma"/>
            <family val="2"/>
          </rPr>
          <t>Quantity reported must be in product units listed in column D</t>
        </r>
      </text>
    </comment>
    <comment ref="F188" authorId="0">
      <text>
        <r>
          <rPr>
            <b/>
            <sz val="8"/>
            <rFont val="Tahoma"/>
            <family val="2"/>
          </rPr>
          <t>Quantity reported must be in product units listed in column D</t>
        </r>
        <r>
          <rPr>
            <sz val="8"/>
            <rFont val="Tahoma"/>
            <family val="2"/>
          </rPr>
          <t xml:space="preserve">
</t>
        </r>
      </text>
    </comment>
    <comment ref="F189" authorId="0">
      <text>
        <r>
          <rPr>
            <b/>
            <sz val="8"/>
            <rFont val="Tahoma"/>
            <family val="2"/>
          </rPr>
          <t>Quantity reported must be in product units listed in column D</t>
        </r>
        <r>
          <rPr>
            <sz val="8"/>
            <rFont val="Tahoma"/>
            <family val="2"/>
          </rPr>
          <t xml:space="preserve">
</t>
        </r>
      </text>
    </comment>
    <comment ref="F190" authorId="0">
      <text>
        <r>
          <rPr>
            <b/>
            <sz val="8"/>
            <rFont val="Tahoma"/>
            <family val="2"/>
          </rPr>
          <t>Quantity reported must be in product units listed in column D</t>
        </r>
        <r>
          <rPr>
            <sz val="8"/>
            <rFont val="Tahoma"/>
            <family val="2"/>
          </rPr>
          <t xml:space="preserve">
</t>
        </r>
      </text>
    </comment>
    <comment ref="F191" authorId="0">
      <text>
        <r>
          <rPr>
            <b/>
            <sz val="8"/>
            <rFont val="Tahoma"/>
            <family val="2"/>
          </rPr>
          <t>Quantity reported must be in product units listed in column D</t>
        </r>
        <r>
          <rPr>
            <sz val="8"/>
            <rFont val="Tahoma"/>
            <family val="2"/>
          </rPr>
          <t xml:space="preserve">
</t>
        </r>
      </text>
    </comment>
    <comment ref="F192" authorId="0">
      <text>
        <r>
          <rPr>
            <b/>
            <sz val="8"/>
            <rFont val="Tahoma"/>
            <family val="2"/>
          </rPr>
          <t>Quantity reported must be in product units listed in column D</t>
        </r>
        <r>
          <rPr>
            <sz val="8"/>
            <rFont val="Tahoma"/>
            <family val="2"/>
          </rPr>
          <t xml:space="preserve">
</t>
        </r>
      </text>
    </comment>
    <comment ref="F193" authorId="0">
      <text>
        <r>
          <rPr>
            <b/>
            <sz val="8"/>
            <rFont val="Tahoma"/>
            <family val="2"/>
          </rPr>
          <t>Quantity reported must be in product units listed in column D</t>
        </r>
        <r>
          <rPr>
            <sz val="8"/>
            <rFont val="Tahoma"/>
            <family val="2"/>
          </rPr>
          <t xml:space="preserve">
</t>
        </r>
      </text>
    </comment>
    <comment ref="F194" authorId="0">
      <text>
        <r>
          <rPr>
            <b/>
            <sz val="8"/>
            <rFont val="Tahoma"/>
            <family val="2"/>
          </rPr>
          <t>Quantity reported must be in product units listed in column D</t>
        </r>
        <r>
          <rPr>
            <sz val="8"/>
            <rFont val="Tahoma"/>
            <family val="2"/>
          </rPr>
          <t xml:space="preserve">
</t>
        </r>
      </text>
    </comment>
    <comment ref="F195" authorId="0">
      <text>
        <r>
          <rPr>
            <b/>
            <sz val="8"/>
            <rFont val="Tahoma"/>
            <family val="2"/>
          </rPr>
          <t>Quantity reported must be in product units listed in column D</t>
        </r>
        <r>
          <rPr>
            <sz val="8"/>
            <rFont val="Tahoma"/>
            <family val="2"/>
          </rPr>
          <t xml:space="preserve">
</t>
        </r>
      </text>
    </comment>
    <comment ref="F196" authorId="0">
      <text>
        <r>
          <rPr>
            <b/>
            <sz val="8"/>
            <rFont val="Tahoma"/>
            <family val="2"/>
          </rPr>
          <t>Quantity reported must be in product units listed in column D</t>
        </r>
        <r>
          <rPr>
            <sz val="8"/>
            <rFont val="Tahoma"/>
            <family val="2"/>
          </rPr>
          <t xml:space="preserve">
</t>
        </r>
      </text>
    </comment>
    <comment ref="F197" authorId="0">
      <text>
        <r>
          <rPr>
            <b/>
            <sz val="8"/>
            <rFont val="Tahoma"/>
            <family val="2"/>
          </rPr>
          <t>Quantity reported must be in product units listed in column D</t>
        </r>
        <r>
          <rPr>
            <sz val="8"/>
            <rFont val="Tahoma"/>
            <family val="2"/>
          </rPr>
          <t xml:space="preserve">
</t>
        </r>
      </text>
    </comment>
    <comment ref="F198" authorId="0">
      <text>
        <r>
          <rPr>
            <b/>
            <sz val="8"/>
            <rFont val="Tahoma"/>
            <family val="2"/>
          </rPr>
          <t>Quantity reported must be in product units listed in column D</t>
        </r>
      </text>
    </comment>
  </commentList>
</comments>
</file>

<file path=xl/sharedStrings.xml><?xml version="1.0" encoding="utf-8"?>
<sst xmlns="http://schemas.openxmlformats.org/spreadsheetml/2006/main" count="766" uniqueCount="506">
  <si>
    <t>Form 1034</t>
  </si>
  <si>
    <t>Virginia Department of Taxation</t>
  </si>
  <si>
    <t>Taxpayer Name</t>
  </si>
  <si>
    <t>Account Number</t>
  </si>
  <si>
    <t>Name of Individual or Sole Proprietor (First, MI, Last)</t>
  </si>
  <si>
    <t>FEIN or SSN</t>
  </si>
  <si>
    <t>Trade Name</t>
  </si>
  <si>
    <t>Business Address (Number and Street or Rural Route)</t>
  </si>
  <si>
    <t>City, Town or Post Office</t>
  </si>
  <si>
    <t>State</t>
  </si>
  <si>
    <t>A</t>
  </si>
  <si>
    <t>Code</t>
  </si>
  <si>
    <t>B</t>
  </si>
  <si>
    <t>Locality Name</t>
  </si>
  <si>
    <t>C</t>
  </si>
  <si>
    <t>Tax Rate</t>
  </si>
  <si>
    <t>D</t>
  </si>
  <si>
    <t>E</t>
  </si>
  <si>
    <t>Amount of Tax</t>
  </si>
  <si>
    <t>F</t>
  </si>
  <si>
    <t>Reforestation</t>
  </si>
  <si>
    <t>G</t>
  </si>
  <si>
    <t>Protection</t>
  </si>
  <si>
    <t>For Quarter Beginning</t>
  </si>
  <si>
    <t>And Ending</t>
  </si>
  <si>
    <t>Zip Code</t>
  </si>
  <si>
    <t>Quantity</t>
  </si>
  <si>
    <t xml:space="preserve">Interest </t>
  </si>
  <si>
    <t xml:space="preserve">Total Tax, Penalty and Interest </t>
  </si>
  <si>
    <t>Mail Form and Payment To:</t>
  </si>
  <si>
    <t>P.O. Box 2185</t>
  </si>
  <si>
    <t>Richmond, VA 23218-2185</t>
  </si>
  <si>
    <t>I swear (or affirm) that the foregoing return is true and correct to the best of my knowledge and belief.</t>
  </si>
  <si>
    <t>Signature of Taxpayer</t>
  </si>
  <si>
    <t>Telephone Number</t>
  </si>
  <si>
    <t>Date</t>
  </si>
  <si>
    <t xml:space="preserve">                                                                    </t>
  </si>
  <si>
    <t>Product Types, Codes and Tax Rates</t>
  </si>
  <si>
    <t xml:space="preserve"> Product</t>
  </si>
  <si>
    <t>1 a</t>
  </si>
  <si>
    <t>1 b</t>
  </si>
  <si>
    <t>2 a</t>
  </si>
  <si>
    <t>2 b</t>
  </si>
  <si>
    <t>3 a</t>
  </si>
  <si>
    <t>3 b</t>
  </si>
  <si>
    <t>4 a</t>
  </si>
  <si>
    <t>4 b</t>
  </si>
  <si>
    <t>5 a</t>
  </si>
  <si>
    <t>5 b</t>
  </si>
  <si>
    <t>6 a</t>
  </si>
  <si>
    <t>7 a</t>
  </si>
  <si>
    <t>7 b</t>
  </si>
  <si>
    <t>7 c</t>
  </si>
  <si>
    <t>7 d</t>
  </si>
  <si>
    <t>7 e</t>
  </si>
  <si>
    <t>8 a</t>
  </si>
  <si>
    <t>8 b</t>
  </si>
  <si>
    <t>8 c</t>
  </si>
  <si>
    <t>8 d</t>
  </si>
  <si>
    <t>9 a</t>
  </si>
  <si>
    <t>9 b</t>
  </si>
  <si>
    <t>10 a</t>
  </si>
  <si>
    <t>1 c</t>
  </si>
  <si>
    <t>1 d</t>
  </si>
  <si>
    <t>2 c</t>
  </si>
  <si>
    <t>2 d</t>
  </si>
  <si>
    <t>3 c</t>
  </si>
  <si>
    <t>3 d</t>
  </si>
  <si>
    <t>4 c</t>
  </si>
  <si>
    <t>4 d</t>
  </si>
  <si>
    <t>5 c</t>
  </si>
  <si>
    <t>5 d</t>
  </si>
  <si>
    <t>6 b</t>
  </si>
  <si>
    <t>7 f</t>
  </si>
  <si>
    <t>7 g</t>
  </si>
  <si>
    <t>7 h</t>
  </si>
  <si>
    <t>7 i</t>
  </si>
  <si>
    <t>7 j</t>
  </si>
  <si>
    <t>8 e</t>
  </si>
  <si>
    <t>8 f</t>
  </si>
  <si>
    <t>8 g</t>
  </si>
  <si>
    <t>8 h</t>
  </si>
  <si>
    <t>8 i</t>
  </si>
  <si>
    <t>8 j</t>
  </si>
  <si>
    <t>8 k</t>
  </si>
  <si>
    <t>8 l</t>
  </si>
  <si>
    <t>9 c</t>
  </si>
  <si>
    <t>9 d</t>
  </si>
  <si>
    <t>10 b</t>
  </si>
  <si>
    <t>per M ft. B.M</t>
  </si>
  <si>
    <t>per ton</t>
  </si>
  <si>
    <t>per M ft. Log Scale (Int'l 1/4" Kerf Rule)</t>
  </si>
  <si>
    <t>per M board ft. Log Scale (Int'l 1/4" Kerf Rule)</t>
  </si>
  <si>
    <t>per standard cord of 128 Cu. Ft.</t>
  </si>
  <si>
    <t>per piece</t>
  </si>
  <si>
    <t>per 100 pieces</t>
  </si>
  <si>
    <t>per M lineal ft.</t>
  </si>
  <si>
    <t>per standard 400 inch bundle</t>
  </si>
  <si>
    <t>per 100 heads</t>
  </si>
  <si>
    <t>per 100 Cu. Ft.</t>
  </si>
  <si>
    <t>per M ft. B.M.</t>
  </si>
  <si>
    <t>per M board ft.  Log Scale (Int'l 1/4" Kerf Rule)</t>
  </si>
  <si>
    <t>per 100 staves</t>
  </si>
  <si>
    <t>invoice value f.o.b. loading point</t>
  </si>
  <si>
    <t>List of Virginia Counties and Cities</t>
  </si>
  <si>
    <t>Accomack</t>
  </si>
  <si>
    <t>Albemarle</t>
  </si>
  <si>
    <t>Alleghany</t>
  </si>
  <si>
    <t>Amelia</t>
  </si>
  <si>
    <t>Appomattox</t>
  </si>
  <si>
    <t>Arlington</t>
  </si>
  <si>
    <t xml:space="preserve">Augusta </t>
  </si>
  <si>
    <t>Bath</t>
  </si>
  <si>
    <t>Bedford County*</t>
  </si>
  <si>
    <t>Bland</t>
  </si>
  <si>
    <t>Botetourt</t>
  </si>
  <si>
    <t>Buchanan</t>
  </si>
  <si>
    <t>Buckingham</t>
  </si>
  <si>
    <t>Campbell</t>
  </si>
  <si>
    <t>Caroline</t>
  </si>
  <si>
    <t>Carroll</t>
  </si>
  <si>
    <t>Charles City</t>
  </si>
  <si>
    <t>Charlotte</t>
  </si>
  <si>
    <t>Chesterfield</t>
  </si>
  <si>
    <t>Clarke</t>
  </si>
  <si>
    <t>Craig</t>
  </si>
  <si>
    <t>Culpeper</t>
  </si>
  <si>
    <t>Cumberland</t>
  </si>
  <si>
    <t>Dickenson</t>
  </si>
  <si>
    <t>Dinwiddie</t>
  </si>
  <si>
    <t>Essex</t>
  </si>
  <si>
    <t>Fairfax County*</t>
  </si>
  <si>
    <t>Fauquier</t>
  </si>
  <si>
    <t>Fluvanna</t>
  </si>
  <si>
    <t>Franklin County*</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</si>
  <si>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</si>
  <si>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</si>
  <si>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</si>
  <si>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</si>
  <si>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</si>
  <si>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</si>
  <si>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</si>
  <si>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</si>
  <si>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</si>
  <si>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</si>
  <si>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</si>
  <si>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</si>
  <si>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</si>
  <si>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</si>
  <si>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</si>
  <si>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</si>
  <si>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</si>
  <si>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</si>
  <si>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</si>
  <si>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</si>
  <si>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</si>
  <si>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</si>
  <si>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</si>
  <si>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</si>
  <si>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</si>
  <si>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</si>
  <si>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</si>
  <si>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</si>
  <si>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</si>
  <si>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</si>
  <si>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</si>
  <si>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Amherst</t>
  </si>
  <si>
    <t>Floyd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</si>
  <si>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</si>
  <si>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</si>
  <si>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</si>
  <si>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</si>
  <si>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</si>
  <si>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</si>
  <si>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</si>
  <si>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</si>
  <si>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</si>
  <si>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</si>
  <si>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</si>
  <si>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</si>
  <si>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</si>
  <si>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</si>
  <si>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</si>
  <si>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</si>
  <si>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</si>
  <si>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</si>
  <si>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</si>
  <si>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</si>
  <si>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</si>
  <si>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</si>
  <si>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</si>
  <si>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</si>
  <si>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</si>
  <si>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</si>
  <si>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</si>
  <si>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</si>
  <si>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</si>
  <si>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</si>
  <si>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</si>
  <si>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</si>
  <si>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Bedford City*</t>
  </si>
  <si>
    <t>Bristol</t>
  </si>
  <si>
    <t>Buena Vista</t>
  </si>
  <si>
    <t>Charlottesville</t>
  </si>
  <si>
    <t>Chesapeake</t>
  </si>
  <si>
    <t>Colonial Heights</t>
  </si>
  <si>
    <t>Covington</t>
  </si>
  <si>
    <t>Danville</t>
  </si>
  <si>
    <t>Emporia</t>
  </si>
  <si>
    <t>Fairfax City*</t>
  </si>
  <si>
    <t>Falls Church</t>
  </si>
  <si>
    <t>Franklin City*</t>
  </si>
  <si>
    <t>Fredericksburg</t>
  </si>
  <si>
    <t>Galax</t>
  </si>
  <si>
    <t>Hampton</t>
  </si>
  <si>
    <t>Harrisonburg</t>
  </si>
  <si>
    <t>Hopewell</t>
  </si>
  <si>
    <t>Lexington</t>
  </si>
  <si>
    <t>Lynchburg</t>
  </si>
  <si>
    <t>Manassas</t>
  </si>
  <si>
    <t>Manassas Park</t>
  </si>
  <si>
    <t>Martinsville</t>
  </si>
  <si>
    <t>Newport News</t>
  </si>
  <si>
    <t>Norton</t>
  </si>
  <si>
    <t>Petersburg</t>
  </si>
  <si>
    <t>Poquoson</t>
  </si>
  <si>
    <t>Portsmouth</t>
  </si>
  <si>
    <t>Radford</t>
  </si>
  <si>
    <t>Richmond City*</t>
  </si>
  <si>
    <t>Roanoke City*</t>
  </si>
  <si>
    <t>Salem</t>
  </si>
  <si>
    <t>Staunton</t>
  </si>
  <si>
    <t>Suffolk</t>
  </si>
  <si>
    <t>Virginia Beach</t>
  </si>
  <si>
    <t>Waynesboro</t>
  </si>
  <si>
    <t>Williamsburg</t>
  </si>
  <si>
    <t>Winchester</t>
  </si>
  <si>
    <t xml:space="preserve">Locality Name </t>
  </si>
  <si>
    <t xml:space="preserve"> Pine Mining posts, ties, props, round mine collars, etc. - 4' length or less</t>
  </si>
  <si>
    <t xml:space="preserve"> Pine Lumber (ton)</t>
  </si>
  <si>
    <t xml:space="preserve"> Pine Logs (bf)</t>
  </si>
  <si>
    <t xml:space="preserve"> Pine Logs (ton)</t>
  </si>
  <si>
    <t xml:space="preserve"> Pine Veneer Logs (bf)</t>
  </si>
  <si>
    <t xml:space="preserve"> Pine Veneer Logs (ton)</t>
  </si>
  <si>
    <t xml:space="preserve"> Pine Pulpwood (ton)</t>
  </si>
  <si>
    <t xml:space="preserve"> Pine Railroad Crossties (piece)</t>
  </si>
  <si>
    <t xml:space="preserve"> Pine Railroad Crossties (ton)</t>
  </si>
  <si>
    <t xml:space="preserve"> Pine Keg Staves: (400 in bundle)</t>
  </si>
  <si>
    <t xml:space="preserve"> Pine  Keg Staves: (ton)</t>
  </si>
  <si>
    <t xml:space="preserve"> Pine Keg Heads: (100 heads)</t>
  </si>
  <si>
    <t xml:space="preserve"> Pine Keg Heads: (ton)</t>
  </si>
  <si>
    <t xml:space="preserve"> Pine Piling and poles of all types</t>
  </si>
  <si>
    <t xml:space="preserve"> Pine Piling and poles of all types (ton)</t>
  </si>
  <si>
    <t xml:space="preserve"> Pine Any other type of forest products not counted above (100 cu ft)</t>
  </si>
  <si>
    <t xml:space="preserve"> Pine Lumber (mbm)</t>
  </si>
  <si>
    <t xml:space="preserve"> Pine Pulpwood (cord)</t>
  </si>
  <si>
    <t xml:space="preserve"> Hdwd Lumber (mbm)</t>
  </si>
  <si>
    <t xml:space="preserve"> Hdwd Lumber (ton)</t>
  </si>
  <si>
    <t xml:space="preserve"> Hdwd Logs (mbf)</t>
  </si>
  <si>
    <t xml:space="preserve"> Hdwd Logs (ton)</t>
  </si>
  <si>
    <t xml:space="preserve"> Hdwd Veneer Logs (mbf)</t>
  </si>
  <si>
    <t xml:space="preserve"> Hdwd Veneer Logs (ton)</t>
  </si>
  <si>
    <t xml:space="preserve"> Hdwd Pulpwood (cord)</t>
  </si>
  <si>
    <t xml:space="preserve"> Hdwd Pulpwood (ton)</t>
  </si>
  <si>
    <t xml:space="preserve"> Hdwd Railroad Crossties (piece)</t>
  </si>
  <si>
    <t xml:space="preserve"> Hdwd Railroad Crossties (ton)</t>
  </si>
  <si>
    <t xml:space="preserve"> Hdwd Mining posts, ties, props, round mine collars, etc. - 4' length or less</t>
  </si>
  <si>
    <t xml:space="preserve"> Hdwd Mining posts, ties, props, round mine collars, etc. - over 8' </t>
  </si>
  <si>
    <t xml:space="preserve"> Hdwd Keg Staves: (400 in bundle)</t>
  </si>
  <si>
    <t xml:space="preserve"> Hdwd Keg Staves: (ton)</t>
  </si>
  <si>
    <t xml:space="preserve"> Hdwd Keg Heads: (100 heads)</t>
  </si>
  <si>
    <t xml:space="preserve"> Hdwd Keg Heads: (ton)</t>
  </si>
  <si>
    <t xml:space="preserve"> Hdwd Tight Cooperage (100 staves)</t>
  </si>
  <si>
    <t xml:space="preserve"> Hdwd Tight Cooperage (ton)</t>
  </si>
  <si>
    <t xml:space="preserve"> Hdwd Tight Heads (100 heads)</t>
  </si>
  <si>
    <t xml:space="preserve"> Hdwd Tight Heads (ton)</t>
  </si>
  <si>
    <t xml:space="preserve"> Hdwd Piling and poles of all types</t>
  </si>
  <si>
    <t xml:space="preserve"> Hdwd Piling and poles of all types (ton)</t>
  </si>
  <si>
    <t xml:space="preserve"> Hdwd Any other type of forest products not counted above  (100 cu ft)</t>
  </si>
  <si>
    <t>Norfolk</t>
  </si>
  <si>
    <t>H</t>
  </si>
  <si>
    <t>Accomack County</t>
  </si>
  <si>
    <t>Albemarle County</t>
  </si>
  <si>
    <t>Alleghany County</t>
  </si>
  <si>
    <t>Amelia County</t>
  </si>
  <si>
    <t>Amherst County</t>
  </si>
  <si>
    <t>Appomattox County</t>
  </si>
  <si>
    <t>Arlington County</t>
  </si>
  <si>
    <t xml:space="preserve">Augusta County </t>
  </si>
  <si>
    <t>Bath County</t>
  </si>
  <si>
    <t>Bedford County</t>
  </si>
  <si>
    <t>Bland County</t>
  </si>
  <si>
    <t>Botetourt County</t>
  </si>
  <si>
    <t>Buchanan County</t>
  </si>
  <si>
    <t>Buckingham County</t>
  </si>
  <si>
    <t>Campbell County</t>
  </si>
  <si>
    <t>Caroline County</t>
  </si>
  <si>
    <t>Carroll County</t>
  </si>
  <si>
    <t>Charles City County</t>
  </si>
  <si>
    <t>Charlotte County</t>
  </si>
  <si>
    <t>Chesterfield County</t>
  </si>
  <si>
    <t>Clarke County</t>
  </si>
  <si>
    <t>Craig County</t>
  </si>
  <si>
    <t>Culpeper County</t>
  </si>
  <si>
    <t>Cumberland County</t>
  </si>
  <si>
    <t>Dickenson County</t>
  </si>
  <si>
    <t>Dinwiddie County</t>
  </si>
  <si>
    <t>Essex County</t>
  </si>
  <si>
    <t xml:space="preserve">Fairfax County </t>
  </si>
  <si>
    <t>Fauquier County</t>
  </si>
  <si>
    <t>Floyd County</t>
  </si>
  <si>
    <t>Fluvanna County</t>
  </si>
  <si>
    <t>Franklin County</t>
  </si>
  <si>
    <t>Frederick County</t>
  </si>
  <si>
    <t>Giles County</t>
  </si>
  <si>
    <t>Gloucester County</t>
  </si>
  <si>
    <t>Goochland County</t>
  </si>
  <si>
    <t>Grayson County</t>
  </si>
  <si>
    <t>Greene County</t>
  </si>
  <si>
    <t>Greensville County</t>
  </si>
  <si>
    <t>Halifax County</t>
  </si>
  <si>
    <t>Hanover County</t>
  </si>
  <si>
    <t>Henrico County</t>
  </si>
  <si>
    <t>Henry County</t>
  </si>
  <si>
    <t>Highland County</t>
  </si>
  <si>
    <t>Isle of Wight County</t>
  </si>
  <si>
    <t>James City County</t>
  </si>
  <si>
    <t>King and Queen County</t>
  </si>
  <si>
    <t>King George County</t>
  </si>
  <si>
    <t>King William County</t>
  </si>
  <si>
    <t>Lancaster County</t>
  </si>
  <si>
    <t>Lee County</t>
  </si>
  <si>
    <t>Loudoun County</t>
  </si>
  <si>
    <t>Louisa County</t>
  </si>
  <si>
    <t>Lunenburg County</t>
  </si>
  <si>
    <t>Madison County</t>
  </si>
  <si>
    <t>Mathews County</t>
  </si>
  <si>
    <t>Mecklenburg County</t>
  </si>
  <si>
    <t>Middlesex County</t>
  </si>
  <si>
    <t>Montgomery County</t>
  </si>
  <si>
    <t>Nelson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</si>
  <si>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</si>
  <si>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</si>
  <si>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</si>
  <si>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</si>
  <si>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</si>
  <si>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</si>
  <si>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</si>
  <si>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</si>
  <si>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</si>
  <si>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</si>
  <si>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</si>
  <si>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</si>
  <si>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Pulaski County</t>
  </si>
  <si>
    <t>Rappahannock County</t>
  </si>
  <si>
    <t>Richmond  County</t>
  </si>
  <si>
    <t>Roanoke County</t>
  </si>
  <si>
    <t>Rockbridge County</t>
  </si>
  <si>
    <t>Rockingham County</t>
  </si>
  <si>
    <t>Russell County</t>
  </si>
  <si>
    <t>Scott County</t>
  </si>
  <si>
    <t>Shenandoah County</t>
  </si>
  <si>
    <t>Smyth County</t>
  </si>
  <si>
    <t>Southampton County</t>
  </si>
  <si>
    <t>Spotsylvania County</t>
  </si>
  <si>
    <t>Stafford County</t>
  </si>
  <si>
    <t>Surry County</t>
  </si>
  <si>
    <t>Sussex County</t>
  </si>
  <si>
    <t>Tazewell County</t>
  </si>
  <si>
    <t>Warren County</t>
  </si>
  <si>
    <t>Washington County</t>
  </si>
  <si>
    <t>Westmoreland County</t>
  </si>
  <si>
    <t>Wise County</t>
  </si>
  <si>
    <t>Wythe County</t>
  </si>
  <si>
    <t>York County</t>
  </si>
  <si>
    <t>Unit</t>
  </si>
  <si>
    <t>Pine Split Rate</t>
  </si>
  <si>
    <t>Product Units</t>
  </si>
  <si>
    <t>*VA1034107888*</t>
  </si>
  <si>
    <t>Virginia Forest Products Tax Return</t>
  </si>
  <si>
    <t>P.O. Box 715</t>
  </si>
  <si>
    <t>Richmond, VA 23218-0715</t>
  </si>
  <si>
    <t>VA Department of Taxation</t>
  </si>
  <si>
    <t>*VA1034207888*</t>
  </si>
  <si>
    <t>Tax For Page 2 (Enter this amount on page 1)</t>
  </si>
  <si>
    <t>Instructions For Preparing Virginia Forest Products Tax Return (Form 1034)</t>
  </si>
  <si>
    <t xml:space="preserve">Return Due Dates: A Forest Products Return (Form 1034) is due within 30 days after the close of each quarter, even if no forest products have been handled during the quarter. </t>
  </si>
  <si>
    <t>The quarter ending dates and return due dates are:</t>
  </si>
  <si>
    <t>Quarter Ending</t>
  </si>
  <si>
    <t>Return Due On or Before</t>
  </si>
  <si>
    <t>Payment: Full payment of the amount due must accompany the return. Checks and money orders, made payable to the Department of Taxation, and the return should be mailed to:</t>
  </si>
  <si>
    <t>P. O. Box 2185</t>
  </si>
  <si>
    <t xml:space="preserve">Richmond, VA 23218-2185 </t>
  </si>
  <si>
    <t>Penalty and Interest: A penalty is imposed for late payments. The penalty is 5% of the amount of tax due. If the payment is made six months or more after the due date, interest will be assessed upon the entire amount due in accordance with the Code of Virginia § 58.1-15.</t>
  </si>
  <si>
    <t>Assistance and Forms</t>
  </si>
  <si>
    <t>•</t>
  </si>
  <si>
    <t>Forms and instructions are available for download from our website, www.tax.virginia.gov</t>
  </si>
  <si>
    <t>l</t>
  </si>
  <si>
    <t>Exemptions from the Tax: The tax does not apply to an individual owner of timber who occasionally severs or cuts the same from his own premises to be utilized by him in the construction or repair of his own structures, buildings, or improvements; for his home consumption; or use by him in the processing of his own farm products. The tax also does not apply to forest products severed from land owned by the Commonwealth of Virginia and used by state educational institutions for experimentation in and teaching of forestry, where the severance is necessary or incidental to such experimentation and teaching.</t>
  </si>
  <si>
    <t xml:space="preserve">Penalty for Late Payment (5% of Tax)    </t>
  </si>
  <si>
    <t>Brunswick</t>
  </si>
  <si>
    <t>Brunswick County</t>
  </si>
  <si>
    <t>* Please note that five counties have the same name as a city - Bedford, Fairfax, Franklin, Richmond and Roanoke.</t>
  </si>
  <si>
    <t>Alexandria*</t>
  </si>
  <si>
    <t>Bristol*</t>
  </si>
  <si>
    <t>Buena Vista*</t>
  </si>
  <si>
    <t>Charlottesville*</t>
  </si>
  <si>
    <t>Chesapeake*</t>
  </si>
  <si>
    <t>Colonial Heights*</t>
  </si>
  <si>
    <t>Covington*</t>
  </si>
  <si>
    <t>Danville*</t>
  </si>
  <si>
    <t>Emporia*</t>
  </si>
  <si>
    <t>Falls Church*</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</si>
  <si>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</si>
  <si>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</si>
  <si>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</si>
  <si>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</si>
  <si>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</si>
  <si>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</si>
  <si>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</si>
  <si>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</si>
  <si>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</si>
  <si>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</si>
  <si>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</si>
  <si>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</si>
  <si>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</si>
  <si>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</si>
  <si>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</si>
  <si>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</si>
  <si>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</si>
  <si>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Salem*</t>
  </si>
  <si>
    <t>Staunton*</t>
  </si>
  <si>
    <t>Suffolk*</t>
  </si>
  <si>
    <t>Virginia Beach*</t>
  </si>
  <si>
    <t>Waynesboro*</t>
  </si>
  <si>
    <t>Williamsburg*</t>
  </si>
  <si>
    <t>Winchester*</t>
  </si>
  <si>
    <t xml:space="preserve"> Pine Mining posts, ties, props, round mine collars, etc. - over 4' but not over 8'</t>
  </si>
  <si>
    <t xml:space="preserve"> Hdwd Mining posts, ties, props, round mine collars, etc. - over 4' but not over 8'</t>
  </si>
  <si>
    <t xml:space="preserve"> Pine Mining posts, ties, props, round mine collars, etc. - over 8' (100 pieces)</t>
  </si>
  <si>
    <t xml:space="preserve"> Hdwd - Taxpayer may elect to pay taxes on products in this item (lineal ft)</t>
  </si>
  <si>
    <t xml:space="preserve"> Hdwd - Taxpayer may elect to pay taxes on products in this item (ton)</t>
  </si>
  <si>
    <t xml:space="preserve"> Pine - Taxpayer may elect to pay taxes on products in this item (lineal ft)</t>
  </si>
  <si>
    <t xml:space="preserve"> Pine - Taxpayer may elect to pay taxes on products in this item (ton)</t>
  </si>
  <si>
    <t xml:space="preserve"> Hdwd  - Taxpayer may elect to pay taxes on products in this item (lineal ft)</t>
  </si>
  <si>
    <t xml:space="preserve"> Hdwd  - Taxpayer may elect to pay taxes on products in this item (ton)</t>
  </si>
  <si>
    <t>Tax from Page 3</t>
  </si>
  <si>
    <t>Tax from Page 4</t>
  </si>
  <si>
    <t>Tax from Page 2</t>
  </si>
  <si>
    <t xml:space="preserve">Tax for Page 1 </t>
  </si>
  <si>
    <t>*VA1034307888*</t>
  </si>
  <si>
    <t>*VA1034407888*</t>
  </si>
  <si>
    <t>Tax For Page 3 (Enter this amount on page 1)</t>
  </si>
  <si>
    <t>Tax For Page 4 (Enter this amount on page 1)</t>
  </si>
  <si>
    <t xml:space="preserve">Computation of Tax: Complete the tax computation tables for Pine Products and /or Hardwood and Other Species Products by entering (A) Product Code (select from pull down menu), (B) Locality Name (select from pull down menu) and (E) Quantity. Tab to the next field. The tax is automatically computed based on length or volume measurements of the forest product. Effective July 1, 1998, the tax may be computed based upon the weight of the forest products at the election of the taxpayer. The individual rates for each forest product are listed in a chart with the tax return and are automatically entered based on product code and locality. </t>
  </si>
  <si>
    <t xml:space="preserve">Form 1034 Virginia Forest Products Tax Form  </t>
  </si>
  <si>
    <t>Page 2</t>
  </si>
  <si>
    <t>Page 3</t>
  </si>
  <si>
    <t>Page 4</t>
  </si>
  <si>
    <t>Form 1034 Virginia Forest Products Tax Form  (SUPPLEMENT)</t>
  </si>
  <si>
    <r>
      <t>Calculation of Tax Due for Pine &amp; Hardwood Products (</t>
    </r>
    <r>
      <rPr>
        <b/>
        <i/>
        <sz val="11"/>
        <color indexed="10"/>
        <rFont val="Arial"/>
        <family val="2"/>
      </rPr>
      <t>Refer to Product Types, Codes and Tax Rates sheets</t>
    </r>
    <r>
      <rPr>
        <b/>
        <sz val="11"/>
        <color indexed="10"/>
        <rFont val="Arial"/>
        <family val="2"/>
      </rPr>
      <t>.</t>
    </r>
    <r>
      <rPr>
        <b/>
        <sz val="11"/>
        <rFont val="Arial"/>
        <family val="2"/>
      </rPr>
      <t>)</t>
    </r>
  </si>
  <si>
    <r>
      <t xml:space="preserve">n </t>
    </r>
    <r>
      <rPr>
        <sz val="12"/>
        <rFont val="Arial"/>
        <family val="2"/>
      </rPr>
      <t>File this return within thirty days after expiration of the quarter</t>
    </r>
  </si>
  <si>
    <r>
      <t>n</t>
    </r>
    <r>
      <rPr>
        <sz val="12"/>
        <rFont val="Arial"/>
        <family val="2"/>
      </rPr>
      <t xml:space="preserve">  </t>
    </r>
    <r>
      <rPr>
        <sz val="12"/>
        <rFont val="Arial"/>
        <family val="2"/>
      </rPr>
      <t>You are still required to file a return with the Virginia Department of Taxation</t>
    </r>
  </si>
  <si>
    <r>
      <t xml:space="preserve">  </t>
    </r>
    <r>
      <rPr>
        <sz val="12"/>
        <rFont val="Arial"/>
        <family val="2"/>
      </rPr>
      <t>even if you have not handled any forest products during the quarter.</t>
    </r>
  </si>
  <si>
    <r>
      <t xml:space="preserve">n </t>
    </r>
    <r>
      <rPr>
        <sz val="12"/>
        <rFont val="Arial"/>
        <family val="2"/>
      </rPr>
      <t>Complete all sections that are highlighted, then print, sign and date the return.</t>
    </r>
  </si>
  <si>
    <r>
      <t>n</t>
    </r>
    <r>
      <rPr>
        <sz val="12"/>
        <rFont val="Arial"/>
        <family val="2"/>
      </rPr>
      <t xml:space="preserve">  For assistance contact:</t>
    </r>
  </si>
  <si>
    <r>
      <t xml:space="preserve">or call </t>
    </r>
    <r>
      <rPr>
        <b/>
        <i/>
        <sz val="12"/>
        <rFont val="Arial"/>
        <family val="2"/>
      </rPr>
      <t>(804) 786-2450</t>
    </r>
  </si>
  <si>
    <r>
      <t xml:space="preserve">or visit our website: </t>
    </r>
    <r>
      <rPr>
        <b/>
        <i/>
        <sz val="12"/>
        <rFont val="Arial"/>
        <family val="2"/>
      </rPr>
      <t>www.tax.virginia.gov</t>
    </r>
  </si>
  <si>
    <t>per M ft. Log Scale (Int'l 1/4 " Kerf Rule)</t>
  </si>
  <si>
    <r>
      <t>Calculation of Tax Due for Pine &amp; Hardwood Products (</t>
    </r>
    <r>
      <rPr>
        <b/>
        <i/>
        <sz val="12"/>
        <color indexed="10"/>
        <rFont val="Arial"/>
        <family val="2"/>
      </rPr>
      <t>Refer to Product Types, Codes and Tax Rates sheets</t>
    </r>
    <r>
      <rPr>
        <b/>
        <sz val="12"/>
        <color indexed="10"/>
        <rFont val="Arial"/>
        <family val="2"/>
      </rPr>
      <t>.</t>
    </r>
    <r>
      <rPr>
        <b/>
        <sz val="12"/>
        <rFont val="Arial"/>
        <family val="2"/>
      </rPr>
      <t>)</t>
    </r>
  </si>
  <si>
    <t>COUNTIES</t>
  </si>
  <si>
    <t>CITIES</t>
  </si>
  <si>
    <r>
      <t xml:space="preserve">Total Tax for Pages 1 - 4 </t>
    </r>
    <r>
      <rPr>
        <b/>
        <sz val="10"/>
        <rFont val="Arial"/>
        <family val="2"/>
      </rPr>
      <t xml:space="preserve"> </t>
    </r>
    <r>
      <rPr>
        <b/>
        <sz val="11"/>
        <rFont val="Wingdings"/>
        <family val="0"/>
      </rPr>
      <t>l</t>
    </r>
    <r>
      <rPr>
        <b/>
        <sz val="11"/>
        <rFont val="Arial"/>
        <family val="2"/>
      </rPr>
      <t xml:space="preserve"> </t>
    </r>
  </si>
  <si>
    <t>If this tax payment is being made for more than one facility in the same company, please list the facilities that are covered under this tax payment below.</t>
  </si>
  <si>
    <t>"Fixed place of business" means a mill, plant, yard, or other location at which occurs a regular and continuous course of dealing.  The use of portable machinery or equipment alone at the place of severence of forest products does not constitute a fixed place of business.</t>
  </si>
  <si>
    <r>
      <t xml:space="preserve">For assistance, call </t>
    </r>
    <r>
      <rPr>
        <b/>
        <sz val="14"/>
        <rFont val="Arial"/>
        <family val="2"/>
      </rPr>
      <t>(804) 786-2450</t>
    </r>
    <r>
      <rPr>
        <sz val="14"/>
        <rFont val="Arial"/>
        <family val="2"/>
      </rPr>
      <t xml:space="preserve"> or write to the </t>
    </r>
    <r>
      <rPr>
        <b/>
        <sz val="14"/>
        <rFont val="Arial"/>
        <family val="2"/>
      </rPr>
      <t>Department of Taxation, P.O. Box 715, Richmond, VA 23218-0715.</t>
    </r>
  </si>
  <si>
    <t>6 c</t>
  </si>
  <si>
    <t xml:space="preserve"> Both Pine &amp; Other Species Chips manufactured from round wood (ton)</t>
  </si>
  <si>
    <r>
      <t xml:space="preserve"> Pine Chip manufactured from roundwood (</t>
    </r>
    <r>
      <rPr>
        <sz val="12"/>
        <color indexed="10"/>
        <rFont val="Arial"/>
        <family val="2"/>
      </rPr>
      <t>ton</t>
    </r>
    <r>
      <rPr>
        <sz val="12"/>
        <rFont val="Arial"/>
        <family val="2"/>
      </rPr>
      <t>)</t>
    </r>
  </si>
  <si>
    <r>
      <t xml:space="preserve"> Hdwd Chips manufactured from round wood (</t>
    </r>
    <r>
      <rPr>
        <sz val="12"/>
        <color indexed="10"/>
        <rFont val="Arial"/>
        <family val="2"/>
      </rPr>
      <t>ton</t>
    </r>
    <r>
      <rPr>
        <sz val="12"/>
        <rFont val="Arial"/>
        <family val="2"/>
      </rPr>
      <t>)</t>
    </r>
  </si>
  <si>
    <t>Print Name</t>
  </si>
  <si>
    <t>1)</t>
  </si>
  <si>
    <t>2)</t>
  </si>
  <si>
    <t>3)</t>
  </si>
  <si>
    <t>4)</t>
  </si>
  <si>
    <t>5)</t>
  </si>
  <si>
    <t>6)</t>
  </si>
  <si>
    <t>7)</t>
  </si>
  <si>
    <t>The purpose of the forest products tax is to provide for the conservation of the natural resources of Virginia by the protection and                        development of forest resources and reforestation of forest lands.</t>
  </si>
  <si>
    <t>March 31</t>
  </si>
  <si>
    <t>June 30</t>
  </si>
  <si>
    <t>September 30</t>
  </si>
  <si>
    <t>December 31</t>
  </si>
  <si>
    <t>April 30</t>
  </si>
  <si>
    <t>July 30</t>
  </si>
  <si>
    <t>October 30</t>
  </si>
  <si>
    <t>January 30</t>
  </si>
  <si>
    <t>See Form 1035 for information concerning the filing requirements for small manufacturers and certain small severers.</t>
  </si>
  <si>
    <t>What is a Forest Product? The term “forest product’’ means wood, derived from trees severed in Virginia for commercial purposes, of any type or form, including, but not limited to logs, timber, pulpwood, excelsior wood, chemical wood, woodchips, biomass chips, fuel chips, mulch, bolts, billets, crossties, switch ties, poles, piles, fuel wood, posts, all cooperage products, tanbark, mine ties, mine props and all other types of forest products used in mines.</t>
  </si>
  <si>
    <t>Who is Liable for the Forest Products Tax? Unless the tax has previously been paid by a severer, the tax is paid by the first manufacturer using, consuming, processing, or storing the forest products for sale or shipment out-of-state from a fixed place of business.  A severer that sells or delivers forest products to any person that is not a manufacturer registered for the forest products tax shall be liable for the tax.  In addition, the tax applies to the severance of timber and other forest products from Virginia soil, including land owned by the Commonwealth of Virginia or by the United States within the geographical confines of Virginia, where the forest products severed enter commercial channels of trade for competitive markets. The tax does not apply to forest products severed from soil outside Virginia.  The tax shall be paid only once on any forest product.</t>
  </si>
  <si>
    <t xml:space="preserve">“Shipper” means any person or entity in Virginia that sells or ships outside the Commonwealth by railroad, truck, barge, boat or any other means of transportation any forest product in an unmanufactured condition, whether as owner ,lessee, woodyard operator, agent or Contractor. </t>
  </si>
  <si>
    <t xml:space="preserve">“Severer” means any person in the Commonwealth that fells, cuts or otherwise separate timber or any other such forest product from the soil. </t>
  </si>
  <si>
    <t xml:space="preserve"> Pine Chip manufactured from roundwood (ton)</t>
  </si>
  <si>
    <t xml:space="preserve"> Other Species Chips manufactured from round wood (ton)</t>
  </si>
  <si>
    <t>VA Department Of Taxation   1034 W    Rev 7/16</t>
  </si>
  <si>
    <t>“Manufacturer” means any person that for commercial purposes at a fixed place of business (i) processes forest products into various sizes and forms, including chips; (ii) processes forest products into other products; (iii) uses or consumes forest products;  or (iv) stores forest products for sale or shipment out of the state.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</si>
</sst>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_(&quot;$&quot;* #,##0.00000_);_(&quot;$&quot;* \(#,##0.00000\);_(&quot;$&quot;* &quot;-&quot;?????_);_(@_)"/>
    <numFmt numFmtId="168" formatCode="0.00000"/>
    <numFmt numFmtId="169" formatCode="[$-409]dddd\,\ mmmm\ dd\,\ yyyy"/>
    <numFmt numFmtId="170" formatCode="[$-409]mmmm\ d\,\ yyyy;@"/>
    <numFmt numFmtId="171" formatCode="&quot;Yes&quot;;&quot;Yes&quot;;&quot;No&quot;"/>
    <numFmt numFmtId="172" formatCode="&quot;True&quot;;&quot;True&quot;;&quot;False&quot;"/>
    <numFmt numFmtId="173" formatCode="&quot;On&quot;;&quot;On&quot;;&quot;Off&quot;"/>
    <numFmt numFmtId="174" formatCode="[$€-2]\ #,##0.00_);[Red]\([$€-2]\ #,##0.00\)"/>
    <numFmt numFmtId="175" formatCode="[$-409]h:mm:ss\ AM/PM"/>
    <numFmt numFmtId="176" formatCode="[&lt;=9999999]###\-####;\(###\)\ ###\-####"/>
    <numFmt numFmtId="177" formatCode="[$-F800]dddd\,\ mmmm\ dd\,\ yyyy"/>
    <numFmt numFmtId="178" formatCode="_(&quot;$&quot;* #,##0.000000_);_(&quot;$&quot;* \(#,##0.000000\);_(&quot;$&quot;* &quot;-&quot;?????_);_(@_)"/>
    <numFmt numFmtId="179" formatCode="_(&quot;$&quot;* #,##0.0000000_);_(&quot;$&quot;* \(#,##0.0000000\);_(&quot;$&quot;* &quot;-&quot;?????_);_(@_)"/>
    <numFmt numFmtId="180" formatCode="_(&quot;$&quot;* #,##0.0000_);_(&quot;$&quot;* \(#,##0.0000\);_(&quot;$&quot;* &quot;-&quot;?????_);_(@_)"/>
    <numFmt numFmtId="181" formatCode="_(&quot;$&quot;* #,##0.000_);_(&quot;$&quot;* \(#,##0.000\);_(&quot;$&quot;* &quot;-&quot;?????_);_(@_)"/>
    <numFmt numFmtId="182" formatCode="_(&quot;$&quot;* #,##0.00_);_(&quot;$&quot;* \(#,##0.00\);_(&quot;$&quot;* &quot;-&quot;?????_);_(@_)"/>
    <numFmt numFmtId="183" formatCode="[$-409]mmmm\-yy;@"/>
    <numFmt numFmtId="184" formatCode="[$-409]d\-mmm;@"/>
  </numFmts>
  <fonts count="6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4"/>
      <name val="Arial"/>
      <family val="2"/>
    </font>
    <font>
      <b/>
      <sz val="11"/>
      <name val="Arial"/>
      <family val="2"/>
    </font>
    <font>
      <sz val="11"/>
      <name val="Arial"/>
      <family val="2"/>
    </font>
    <font>
      <b/>
      <sz val="18"/>
      <name val="Arial"/>
      <family val="2"/>
    </font>
    <font>
      <sz val="9"/>
      <name val="Arial"/>
      <family val="2"/>
    </font>
    <font>
      <sz val="8"/>
      <name val="Tahoma"/>
      <family val="2"/>
    </font>
    <font>
      <b/>
      <sz val="8"/>
      <name val="Tahoma"/>
      <family val="2"/>
    </font>
    <font>
      <sz val="36"/>
      <name val="Code39HalfInch-Regular"/>
      <family val="0"/>
    </font>
    <font>
      <sz val="18"/>
      <name val="Arial"/>
      <family val="2"/>
    </font>
    <font>
      <sz val="11"/>
      <name val="Wingdings"/>
      <family val="0"/>
    </font>
    <font>
      <b/>
      <i/>
      <sz val="11"/>
      <color indexed="10"/>
      <name val="Arial"/>
      <family val="2"/>
    </font>
    <font>
      <b/>
      <sz val="11"/>
      <color indexed="10"/>
      <name val="Arial"/>
      <family val="2"/>
    </font>
    <font>
      <sz val="13"/>
      <name val="Arial"/>
      <family val="2"/>
    </font>
    <font>
      <sz val="14"/>
      <name val="Arial"/>
      <family val="2"/>
    </font>
    <font>
      <b/>
      <sz val="16"/>
      <name val="Arial"/>
      <family val="2"/>
    </font>
    <font>
      <sz val="12"/>
      <name val="Wingdings"/>
      <family val="0"/>
    </font>
    <font>
      <b/>
      <i/>
      <sz val="12"/>
      <name val="Arial"/>
      <family val="2"/>
    </font>
    <font>
      <i/>
      <sz val="12"/>
      <name val="Arial"/>
      <family val="2"/>
    </font>
    <font>
      <b/>
      <i/>
      <sz val="12"/>
      <color indexed="10"/>
      <name val="Arial"/>
      <family val="2"/>
    </font>
    <font>
      <b/>
      <sz val="12"/>
      <color indexed="10"/>
      <name val="Arial"/>
      <family val="2"/>
    </font>
    <font>
      <b/>
      <sz val="11"/>
      <name val="Wingdings"/>
      <family val="0"/>
    </font>
    <font>
      <b/>
      <sz val="9"/>
      <name val="Arial"/>
      <family val="2"/>
    </font>
    <font>
      <sz val="12"/>
      <color indexed="10"/>
      <name val="Arial"/>
      <family val="2"/>
    </font>
    <font>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ck"/>
      <right>
        <color indexed="63"/>
      </right>
      <top style="thick"/>
      <bottom style="thick"/>
    </border>
    <border>
      <left>
        <color indexed="63"/>
      </left>
      <right style="thick"/>
      <top style="thick"/>
      <bottom style="thick"/>
    </border>
    <border>
      <left style="thin"/>
      <right>
        <color indexed="63"/>
      </right>
      <top style="thin"/>
      <bottom style="thick"/>
    </border>
    <border>
      <left>
        <color indexed="63"/>
      </left>
      <right style="thin"/>
      <top style="thin"/>
      <bottom style="thick"/>
    </border>
    <border>
      <left>
        <color indexed="63"/>
      </left>
      <right style="thick"/>
      <top style="thin"/>
      <bottom style="thin"/>
    </border>
    <border>
      <left style="thick"/>
      <right>
        <color indexed="63"/>
      </right>
      <top style="thin"/>
      <bottom style="thin"/>
    </border>
    <border>
      <left>
        <color indexed="63"/>
      </left>
      <right style="thick"/>
      <top style="thin"/>
      <bottom style="thick"/>
    </border>
    <border>
      <left style="thick"/>
      <right>
        <color indexed="63"/>
      </right>
      <top style="thin"/>
      <bottom style="thick"/>
    </border>
    <border>
      <left>
        <color indexed="63"/>
      </left>
      <right style="thin"/>
      <top>
        <color indexed="63"/>
      </top>
      <bottom>
        <color indexed="63"/>
      </bottom>
    </border>
    <border>
      <left>
        <color indexed="63"/>
      </left>
      <right style="thick"/>
      <top style="medium"/>
      <bottom style="thin"/>
    </border>
    <border>
      <left style="thick"/>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medium"/>
    </border>
    <border>
      <left style="thick"/>
      <right>
        <color indexed="63"/>
      </right>
      <top>
        <color indexed="63"/>
      </top>
      <bottom style="medium"/>
    </border>
    <border>
      <left>
        <color indexed="63"/>
      </left>
      <right style="thick"/>
      <top style="thin"/>
      <bottom>
        <color indexed="63"/>
      </bottom>
    </border>
    <border>
      <left style="thick"/>
      <right>
        <color indexed="63"/>
      </right>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thick"/>
      <top style="medium"/>
      <bottom style="medium"/>
    </border>
    <border>
      <left style="medium"/>
      <right>
        <color indexed="63"/>
      </right>
      <top>
        <color indexed="63"/>
      </top>
      <bottom style="medium"/>
    </border>
    <border>
      <left style="thick"/>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thick"/>
      <top style="thin"/>
      <bottom style="medium"/>
    </border>
    <border>
      <left style="thick"/>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2">
    <xf numFmtId="0" fontId="0" fillId="0" borderId="0" xfId="0" applyAlignment="1">
      <alignment/>
    </xf>
    <xf numFmtId="0" fontId="0" fillId="0" borderId="0" xfId="0" applyBorder="1" applyAlignment="1">
      <alignment/>
    </xf>
    <xf numFmtId="0" fontId="1" fillId="0" borderId="0" xfId="0" applyFont="1" applyAlignment="1">
      <alignment/>
    </xf>
    <xf numFmtId="0" fontId="10" fillId="0" borderId="0" xfId="0" applyFont="1" applyAlignment="1">
      <alignment horizontal="left"/>
    </xf>
    <xf numFmtId="0" fontId="1" fillId="0" borderId="0" xfId="0" applyFont="1" applyBorder="1" applyAlignment="1">
      <alignment horizontal="left" indent="2"/>
    </xf>
    <xf numFmtId="0" fontId="10" fillId="0" borderId="0" xfId="0" applyFont="1" applyAlignment="1">
      <alignment/>
    </xf>
    <xf numFmtId="0" fontId="15" fillId="0" borderId="0" xfId="0" applyFont="1" applyAlignment="1">
      <alignment/>
    </xf>
    <xf numFmtId="44" fontId="2" fillId="0" borderId="0" xfId="0" applyNumberFormat="1" applyFont="1" applyBorder="1" applyAlignment="1" applyProtection="1">
      <alignment horizontal="right"/>
      <protection hidden="1"/>
    </xf>
    <xf numFmtId="44" fontId="2" fillId="0" borderId="0" xfId="0" applyNumberFormat="1" applyFont="1" applyBorder="1" applyAlignment="1" applyProtection="1">
      <alignment/>
      <protection hidden="1"/>
    </xf>
    <xf numFmtId="0" fontId="14" fillId="0" borderId="0" xfId="0" applyFont="1" applyAlignment="1">
      <alignment horizontal="right"/>
    </xf>
    <xf numFmtId="44" fontId="8" fillId="0" borderId="0" xfId="0" applyNumberFormat="1" applyFont="1" applyBorder="1" applyAlignment="1" applyProtection="1">
      <alignment horizontal="right"/>
      <protection hidden="1"/>
    </xf>
    <xf numFmtId="0" fontId="9" fillId="0" borderId="0" xfId="0" applyFont="1" applyAlignment="1">
      <alignment/>
    </xf>
    <xf numFmtId="0" fontId="9" fillId="0" borderId="10" xfId="0" applyFont="1" applyBorder="1" applyAlignment="1">
      <alignment/>
    </xf>
    <xf numFmtId="0" fontId="9" fillId="0" borderId="0" xfId="0" applyFont="1" applyAlignment="1">
      <alignment/>
    </xf>
    <xf numFmtId="0" fontId="9" fillId="0" borderId="0" xfId="0" applyFont="1" applyBorder="1" applyAlignment="1">
      <alignment/>
    </xf>
    <xf numFmtId="0" fontId="0" fillId="0" borderId="0" xfId="0" applyAlignment="1" applyProtection="1">
      <alignment/>
      <protection locked="0"/>
    </xf>
    <xf numFmtId="0" fontId="16" fillId="0" borderId="0" xfId="0" applyFont="1" applyAlignment="1">
      <alignment/>
    </xf>
    <xf numFmtId="0" fontId="8" fillId="0" borderId="0" xfId="0" applyFont="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 fillId="0" borderId="11" xfId="0" applyFont="1" applyBorder="1" applyAlignment="1">
      <alignment/>
    </xf>
    <xf numFmtId="0" fontId="1" fillId="0" borderId="13" xfId="0" applyFont="1" applyBorder="1" applyAlignment="1">
      <alignment/>
    </xf>
    <xf numFmtId="0" fontId="1" fillId="0" borderId="14" xfId="0" applyFont="1" applyBorder="1" applyAlignment="1">
      <alignment/>
    </xf>
    <xf numFmtId="0" fontId="8" fillId="0" borderId="10" xfId="0" applyFont="1" applyBorder="1" applyAlignment="1">
      <alignment/>
    </xf>
    <xf numFmtId="0" fontId="8" fillId="0" borderId="15" xfId="0" applyFont="1" applyBorder="1" applyAlignment="1">
      <alignment horizontal="center"/>
    </xf>
    <xf numFmtId="0" fontId="8" fillId="0" borderId="11" xfId="0" applyFont="1" applyFill="1" applyBorder="1" applyAlignment="1">
      <alignment horizontal="center"/>
    </xf>
    <xf numFmtId="0" fontId="19" fillId="0" borderId="0" xfId="0" applyFont="1" applyAlignment="1">
      <alignment/>
    </xf>
    <xf numFmtId="49" fontId="19" fillId="0" borderId="16" xfId="0" applyNumberFormat="1" applyFont="1" applyBorder="1" applyAlignment="1">
      <alignment horizontal="center"/>
    </xf>
    <xf numFmtId="44" fontId="19" fillId="0" borderId="17" xfId="0" applyNumberFormat="1" applyFont="1" applyBorder="1" applyAlignment="1">
      <alignment/>
    </xf>
    <xf numFmtId="0" fontId="19" fillId="0" borderId="16" xfId="0" applyFont="1" applyBorder="1" applyAlignment="1">
      <alignment horizontal="center"/>
    </xf>
    <xf numFmtId="165" fontId="19" fillId="0" borderId="17" xfId="0" applyNumberFormat="1" applyFont="1" applyBorder="1" applyAlignment="1">
      <alignment/>
    </xf>
    <xf numFmtId="165" fontId="19" fillId="0" borderId="17" xfId="0" applyNumberFormat="1" applyFont="1" applyBorder="1" applyAlignment="1">
      <alignment/>
    </xf>
    <xf numFmtId="44" fontId="19" fillId="0" borderId="17" xfId="0" applyNumberFormat="1" applyFont="1" applyBorder="1" applyAlignment="1">
      <alignment/>
    </xf>
    <xf numFmtId="166" fontId="19" fillId="0" borderId="17" xfId="0" applyNumberFormat="1" applyFont="1" applyBorder="1" applyAlignment="1">
      <alignment/>
    </xf>
    <xf numFmtId="166" fontId="19" fillId="0" borderId="17" xfId="0" applyNumberFormat="1" applyFont="1" applyBorder="1" applyAlignment="1">
      <alignment/>
    </xf>
    <xf numFmtId="49" fontId="19" fillId="0" borderId="16" xfId="0" applyNumberFormat="1" applyFont="1" applyFill="1" applyBorder="1" applyAlignment="1">
      <alignment horizontal="center"/>
    </xf>
    <xf numFmtId="165" fontId="19" fillId="0" borderId="17" xfId="0" applyNumberFormat="1" applyFont="1" applyFill="1" applyBorder="1" applyAlignment="1">
      <alignment/>
    </xf>
    <xf numFmtId="10" fontId="19" fillId="0" borderId="17" xfId="0" applyNumberFormat="1" applyFont="1" applyFill="1" applyBorder="1" applyAlignment="1">
      <alignment/>
    </xf>
    <xf numFmtId="44" fontId="19" fillId="0" borderId="18" xfId="0" applyNumberFormat="1" applyFont="1" applyFill="1" applyBorder="1" applyAlignment="1">
      <alignment/>
    </xf>
    <xf numFmtId="44" fontId="19" fillId="0" borderId="19" xfId="0" applyNumberFormat="1" applyFont="1" applyFill="1" applyBorder="1" applyAlignment="1">
      <alignment/>
    </xf>
    <xf numFmtId="44" fontId="19" fillId="0" borderId="20" xfId="0" applyNumberFormat="1" applyFont="1" applyBorder="1" applyAlignment="1">
      <alignment/>
    </xf>
    <xf numFmtId="0" fontId="19" fillId="0" borderId="16" xfId="0" applyFont="1" applyFill="1" applyBorder="1" applyAlignment="1">
      <alignment horizontal="center"/>
    </xf>
    <xf numFmtId="44" fontId="19" fillId="0" borderId="20" xfId="0" applyNumberFormat="1" applyFont="1" applyBorder="1" applyAlignment="1">
      <alignment/>
    </xf>
    <xf numFmtId="0" fontId="20" fillId="0" borderId="0" xfId="0" applyFont="1" applyAlignment="1">
      <alignment/>
    </xf>
    <xf numFmtId="0" fontId="20" fillId="0" borderId="0" xfId="0" applyFont="1" applyBorder="1" applyAlignment="1">
      <alignment/>
    </xf>
    <xf numFmtId="0" fontId="20" fillId="0" borderId="0" xfId="0" applyFont="1" applyBorder="1" applyAlignment="1">
      <alignment horizontal="left" indent="2"/>
    </xf>
    <xf numFmtId="0" fontId="20" fillId="0" borderId="0" xfId="0" applyFont="1" applyFill="1" applyBorder="1" applyAlignment="1">
      <alignment horizontal="left" indent="2"/>
    </xf>
    <xf numFmtId="0" fontId="21" fillId="0" borderId="0" xfId="0" applyFont="1" applyAlignment="1">
      <alignment/>
    </xf>
    <xf numFmtId="0" fontId="11" fillId="0" borderId="0" xfId="0" applyFont="1" applyAlignment="1">
      <alignment horizontal="righ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1" fillId="0" borderId="0" xfId="0" applyFont="1" applyAlignment="1">
      <alignment/>
    </xf>
    <xf numFmtId="0" fontId="11" fillId="0" borderId="11" xfId="0" applyFont="1" applyBorder="1" applyAlignment="1">
      <alignment/>
    </xf>
    <xf numFmtId="0" fontId="11" fillId="0" borderId="13" xfId="0" applyFont="1" applyBorder="1" applyAlignment="1">
      <alignment/>
    </xf>
    <xf numFmtId="0" fontId="11" fillId="0" borderId="14" xfId="0" applyFont="1" applyBorder="1" applyAlignment="1">
      <alignment/>
    </xf>
    <xf numFmtId="0" fontId="7" fillId="0" borderId="21" xfId="0" applyFont="1" applyBorder="1" applyAlignment="1">
      <alignment horizontal="right" indent="1"/>
    </xf>
    <xf numFmtId="0" fontId="7" fillId="0" borderId="22" xfId="0" applyFont="1" applyBorder="1" applyAlignment="1">
      <alignment horizontal="right" indent="1"/>
    </xf>
    <xf numFmtId="0" fontId="20" fillId="0" borderId="0" xfId="0" applyFont="1" applyAlignment="1">
      <alignment horizontal="left"/>
    </xf>
    <xf numFmtId="0" fontId="7" fillId="0" borderId="22" xfId="0" applyFont="1" applyBorder="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Alignment="1">
      <alignment horizontal="left"/>
    </xf>
    <xf numFmtId="0" fontId="7" fillId="33" borderId="23" xfId="0" applyFont="1" applyFill="1" applyBorder="1" applyAlignment="1" applyProtection="1">
      <alignment horizontal="center"/>
      <protection locked="0"/>
    </xf>
    <xf numFmtId="49" fontId="20" fillId="33" borderId="23" xfId="0" applyNumberFormat="1" applyFont="1" applyFill="1" applyBorder="1" applyAlignment="1" applyProtection="1">
      <alignment horizontal="center"/>
      <protection locked="0"/>
    </xf>
    <xf numFmtId="49" fontId="20" fillId="33" borderId="16" xfId="0" applyNumberFormat="1" applyFont="1" applyFill="1" applyBorder="1" applyAlignment="1" applyProtection="1">
      <alignment horizontal="center"/>
      <protection locked="0"/>
    </xf>
    <xf numFmtId="4" fontId="20" fillId="33" borderId="23" xfId="0" applyNumberFormat="1" applyFont="1" applyFill="1" applyBorder="1" applyAlignment="1" applyProtection="1">
      <alignment horizontal="center"/>
      <protection locked="0"/>
    </xf>
    <xf numFmtId="4" fontId="20" fillId="33" borderId="16" xfId="0" applyNumberFormat="1" applyFont="1" applyFill="1" applyBorder="1" applyAlignment="1" applyProtection="1">
      <alignment horizontal="center"/>
      <protection locked="0"/>
    </xf>
    <xf numFmtId="0" fontId="5" fillId="0" borderId="15" xfId="0" applyFont="1" applyBorder="1" applyAlignment="1">
      <alignment horizontal="center"/>
    </xf>
    <xf numFmtId="0" fontId="5" fillId="0" borderId="11" xfId="0" applyFont="1" applyBorder="1" applyAlignment="1">
      <alignment horizontal="center"/>
    </xf>
    <xf numFmtId="0" fontId="5" fillId="0" borderId="11" xfId="0" applyFont="1" applyFill="1" applyBorder="1" applyAlignment="1">
      <alignment horizontal="center"/>
    </xf>
    <xf numFmtId="0" fontId="6" fillId="0" borderId="0" xfId="0" applyFont="1" applyAlignment="1">
      <alignment/>
    </xf>
    <xf numFmtId="0" fontId="5" fillId="0" borderId="12" xfId="0" applyFont="1" applyBorder="1" applyAlignment="1">
      <alignment horizontal="center"/>
    </xf>
    <xf numFmtId="0" fontId="5" fillId="0" borderId="10" xfId="0" applyFont="1" applyBorder="1" applyAlignment="1">
      <alignment/>
    </xf>
    <xf numFmtId="0" fontId="20" fillId="0" borderId="0" xfId="0" applyFont="1" applyAlignment="1">
      <alignment/>
    </xf>
    <xf numFmtId="0" fontId="20" fillId="0" borderId="0" xfId="0" applyFont="1" applyAlignment="1">
      <alignment vertical="top" wrapText="1"/>
    </xf>
    <xf numFmtId="0" fontId="20" fillId="0" borderId="0" xfId="0" applyFont="1" applyAlignment="1">
      <alignment wrapText="1"/>
    </xf>
    <xf numFmtId="0" fontId="20" fillId="0" borderId="0" xfId="0" applyFont="1" applyAlignment="1">
      <alignment vertical="top"/>
    </xf>
    <xf numFmtId="16" fontId="20" fillId="0" borderId="0" xfId="0" applyNumberFormat="1" applyFont="1" applyAlignment="1">
      <alignment/>
    </xf>
    <xf numFmtId="0" fontId="7" fillId="0" borderId="0" xfId="0" applyFont="1" applyAlignment="1">
      <alignment vertical="top"/>
    </xf>
    <xf numFmtId="0" fontId="20" fillId="0" borderId="0" xfId="0" applyFont="1" applyAlignment="1">
      <alignment horizontal="right" vertical="top" wrapText="1"/>
    </xf>
    <xf numFmtId="0" fontId="7" fillId="0" borderId="0" xfId="0" applyFont="1" applyBorder="1" applyAlignment="1">
      <alignment/>
    </xf>
    <xf numFmtId="0" fontId="7" fillId="0" borderId="0" xfId="0" applyFont="1" applyBorder="1" applyAlignment="1">
      <alignment/>
    </xf>
    <xf numFmtId="0" fontId="20" fillId="0" borderId="0" xfId="0" applyFont="1" applyBorder="1" applyAlignment="1">
      <alignment/>
    </xf>
    <xf numFmtId="0" fontId="20" fillId="0" borderId="10" xfId="0" applyFont="1" applyBorder="1" applyAlignment="1">
      <alignment/>
    </xf>
    <xf numFmtId="0" fontId="7" fillId="0" borderId="0" xfId="0" applyFont="1" applyBorder="1" applyAlignment="1">
      <alignment/>
    </xf>
    <xf numFmtId="0" fontId="21" fillId="0" borderId="0" xfId="0" applyFont="1" applyBorder="1" applyAlignment="1">
      <alignment/>
    </xf>
    <xf numFmtId="0" fontId="0" fillId="0" borderId="0" xfId="0" applyFont="1" applyAlignment="1">
      <alignment horizontal="left"/>
    </xf>
    <xf numFmtId="0" fontId="0" fillId="0" borderId="11"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5" xfId="0" applyFont="1" applyBorder="1" applyAlignment="1">
      <alignment/>
    </xf>
    <xf numFmtId="0" fontId="5" fillId="0" borderId="0" xfId="0" applyFont="1" applyAlignment="1">
      <alignment/>
    </xf>
    <xf numFmtId="0" fontId="5" fillId="0" borderId="24" xfId="0" applyFont="1" applyBorder="1" applyAlignment="1">
      <alignment horizontal="center"/>
    </xf>
    <xf numFmtId="0" fontId="6" fillId="0" borderId="0" xfId="0" applyFont="1" applyAlignment="1">
      <alignment horizontal="center"/>
    </xf>
    <xf numFmtId="44" fontId="7" fillId="0" borderId="0" xfId="0" applyNumberFormat="1" applyFont="1" applyBorder="1" applyAlignment="1" applyProtection="1">
      <alignment horizontal="right"/>
      <protection hidden="1"/>
    </xf>
    <xf numFmtId="167" fontId="6" fillId="0" borderId="23" xfId="0" applyNumberFormat="1" applyFont="1" applyBorder="1" applyAlignment="1" applyProtection="1">
      <alignment horizontal="center"/>
      <protection hidden="1"/>
    </xf>
    <xf numFmtId="167" fontId="6" fillId="0" borderId="23" xfId="0" applyNumberFormat="1" applyFont="1" applyBorder="1" applyAlignment="1" applyProtection="1">
      <alignment horizontal="center"/>
      <protection hidden="1"/>
    </xf>
    <xf numFmtId="167" fontId="6" fillId="0" borderId="16" xfId="0" applyNumberFormat="1" applyFont="1" applyBorder="1" applyAlignment="1" applyProtection="1">
      <alignment horizontal="center"/>
      <protection hidden="1"/>
    </xf>
    <xf numFmtId="0" fontId="7" fillId="33" borderId="0" xfId="0" applyFont="1" applyFill="1" applyBorder="1" applyAlignment="1" applyProtection="1">
      <alignment horizontal="left"/>
      <protection locked="0"/>
    </xf>
    <xf numFmtId="0" fontId="0" fillId="0" borderId="0" xfId="0" applyFont="1" applyAlignment="1">
      <alignment/>
    </xf>
    <xf numFmtId="0" fontId="9" fillId="0" borderId="0" xfId="0" applyFont="1" applyFill="1" applyAlignment="1">
      <alignment/>
    </xf>
    <xf numFmtId="0" fontId="9" fillId="0" borderId="0" xfId="0" applyFont="1" applyFill="1" applyAlignment="1" applyProtection="1">
      <alignment/>
      <protection/>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49" fontId="6" fillId="0" borderId="0" xfId="0" applyNumberFormat="1" applyFont="1" applyFill="1" applyBorder="1" applyAlignment="1">
      <alignment horizontal="center"/>
    </xf>
    <xf numFmtId="44" fontId="6" fillId="0" borderId="0" xfId="0" applyNumberFormat="1" applyFont="1" applyFill="1" applyBorder="1" applyAlignment="1">
      <alignment/>
    </xf>
    <xf numFmtId="166" fontId="6" fillId="0" borderId="0" xfId="0" applyNumberFormat="1" applyFont="1" applyFill="1" applyBorder="1" applyAlignment="1">
      <alignment/>
    </xf>
    <xf numFmtId="0" fontId="6" fillId="0" borderId="0" xfId="0" applyFont="1" applyFill="1" applyBorder="1" applyAlignment="1">
      <alignment horizontal="center"/>
    </xf>
    <xf numFmtId="165" fontId="6" fillId="0" borderId="0" xfId="0" applyNumberFormat="1" applyFont="1" applyFill="1" applyBorder="1" applyAlignment="1">
      <alignment/>
    </xf>
    <xf numFmtId="165" fontId="6" fillId="0" borderId="0" xfId="0" applyNumberFormat="1" applyFont="1" applyFill="1" applyBorder="1" applyAlignment="1">
      <alignment/>
    </xf>
    <xf numFmtId="44" fontId="6" fillId="0" borderId="0" xfId="0" applyNumberFormat="1" applyFont="1" applyFill="1" applyBorder="1" applyAlignment="1">
      <alignment/>
    </xf>
    <xf numFmtId="49" fontId="6" fillId="34" borderId="0" xfId="0" applyNumberFormat="1" applyFont="1" applyFill="1" applyBorder="1" applyAlignment="1">
      <alignment horizontal="center"/>
    </xf>
    <xf numFmtId="182" fontId="65" fillId="34" borderId="0" xfId="0" applyNumberFormat="1" applyFont="1" applyFill="1" applyBorder="1" applyAlignment="1">
      <alignment/>
    </xf>
    <xf numFmtId="166" fontId="65" fillId="34" borderId="0" xfId="0" applyNumberFormat="1" applyFont="1" applyFill="1" applyBorder="1" applyAlignment="1">
      <alignment/>
    </xf>
    <xf numFmtId="0" fontId="6" fillId="34" borderId="0" xfId="0" applyFont="1" applyFill="1" applyBorder="1" applyAlignment="1">
      <alignment horizontal="center"/>
    </xf>
    <xf numFmtId="182" fontId="65" fillId="34" borderId="0" xfId="0" applyNumberFormat="1" applyFont="1" applyFill="1" applyBorder="1" applyAlignment="1">
      <alignment/>
    </xf>
    <xf numFmtId="0" fontId="65" fillId="34" borderId="0" xfId="0" applyFont="1" applyFill="1" applyBorder="1" applyAlignment="1">
      <alignment horizontal="left"/>
    </xf>
    <xf numFmtId="166" fontId="6" fillId="0" borderId="0" xfId="0" applyNumberFormat="1" applyFont="1" applyFill="1" applyBorder="1" applyAlignment="1">
      <alignment/>
    </xf>
    <xf numFmtId="10" fontId="6" fillId="0" borderId="0" xfId="0" applyNumberFormat="1" applyFont="1" applyFill="1" applyBorder="1" applyAlignment="1">
      <alignment/>
    </xf>
    <xf numFmtId="0" fontId="6" fillId="0" borderId="23" xfId="0" applyNumberFormat="1" applyFont="1" applyFill="1" applyBorder="1" applyAlignment="1" applyProtection="1">
      <alignment horizontal="left"/>
      <protection hidden="1"/>
    </xf>
    <xf numFmtId="0" fontId="20" fillId="0" borderId="0" xfId="0" applyFont="1" applyAlignment="1">
      <alignment horizontal="left" vertical="top" wrapText="1"/>
    </xf>
    <xf numFmtId="0" fontId="20" fillId="0" borderId="0" xfId="0" applyFont="1" applyAlignment="1">
      <alignment/>
    </xf>
    <xf numFmtId="0" fontId="10" fillId="0" borderId="0" xfId="0" applyFont="1" applyAlignment="1">
      <alignment horizontal="center" wrapText="1"/>
    </xf>
    <xf numFmtId="0" fontId="15" fillId="0" borderId="0" xfId="0" applyFont="1" applyAlignment="1">
      <alignment/>
    </xf>
    <xf numFmtId="0" fontId="11" fillId="0" borderId="0" xfId="0" applyFont="1" applyAlignment="1">
      <alignment horizontal="center"/>
    </xf>
    <xf numFmtId="49" fontId="20" fillId="0" borderId="0" xfId="0" applyNumberFormat="1" applyFont="1" applyAlignment="1">
      <alignment horizontal="center"/>
    </xf>
    <xf numFmtId="49" fontId="19" fillId="35" borderId="16" xfId="0" applyNumberFormat="1" applyFont="1" applyFill="1" applyBorder="1" applyAlignment="1">
      <alignment horizontal="center"/>
    </xf>
    <xf numFmtId="0" fontId="19" fillId="35" borderId="16" xfId="0" applyFont="1" applyFill="1" applyBorder="1" applyAlignment="1">
      <alignment horizontal="center"/>
    </xf>
    <xf numFmtId="0" fontId="19" fillId="35" borderId="18" xfId="0" applyFont="1" applyFill="1" applyBorder="1" applyAlignment="1">
      <alignment horizontal="left"/>
    </xf>
    <xf numFmtId="0" fontId="19" fillId="35" borderId="19" xfId="0" applyFont="1" applyFill="1" applyBorder="1" applyAlignment="1">
      <alignment horizontal="left"/>
    </xf>
    <xf numFmtId="0" fontId="30" fillId="0" borderId="0" xfId="0" applyFont="1" applyAlignment="1">
      <alignment horizontal="center"/>
    </xf>
    <xf numFmtId="0" fontId="30" fillId="0" borderId="0" xfId="0" applyFont="1" applyAlignment="1">
      <alignment/>
    </xf>
    <xf numFmtId="182" fontId="19" fillId="35" borderId="17" xfId="0" applyNumberFormat="1" applyFont="1" applyFill="1" applyBorder="1" applyAlignment="1">
      <alignment/>
    </xf>
    <xf numFmtId="182" fontId="19" fillId="35" borderId="17" xfId="0" applyNumberFormat="1" applyFont="1" applyFill="1" applyBorder="1" applyAlignment="1">
      <alignment/>
    </xf>
    <xf numFmtId="0" fontId="7" fillId="0" borderId="0" xfId="0" applyFont="1" applyAlignment="1">
      <alignment horizontal="center" vertical="top"/>
    </xf>
    <xf numFmtId="49" fontId="20" fillId="0" borderId="0" xfId="0" applyNumberFormat="1" applyFont="1" applyAlignment="1">
      <alignment horizontal="center"/>
    </xf>
    <xf numFmtId="44" fontId="20" fillId="0" borderId="25" xfId="0" applyNumberFormat="1" applyFont="1" applyFill="1" applyBorder="1" applyAlignment="1" applyProtection="1">
      <alignment horizontal="right"/>
      <protection hidden="1"/>
    </xf>
    <xf numFmtId="44" fontId="20" fillId="0" borderId="26" xfId="0" applyNumberFormat="1" applyFont="1" applyFill="1" applyBorder="1" applyAlignment="1" applyProtection="1">
      <alignment horizontal="right"/>
      <protection hidden="1"/>
    </xf>
    <xf numFmtId="0" fontId="7" fillId="0" borderId="27" xfId="0" applyFont="1" applyBorder="1" applyAlignment="1">
      <alignment horizontal="center"/>
    </xf>
    <xf numFmtId="0" fontId="21" fillId="0" borderId="27" xfId="0" applyFont="1" applyBorder="1" applyAlignment="1">
      <alignment horizontal="center"/>
    </xf>
    <xf numFmtId="44" fontId="7" fillId="0" borderId="28" xfId="0" applyNumberFormat="1" applyFont="1" applyBorder="1" applyAlignment="1" applyProtection="1">
      <alignment horizontal="center"/>
      <protection hidden="1"/>
    </xf>
    <xf numFmtId="44" fontId="7" fillId="0" borderId="29" xfId="0" applyNumberFormat="1" applyFont="1" applyBorder="1" applyAlignment="1" applyProtection="1">
      <alignment horizontal="center"/>
      <protection hidden="1"/>
    </xf>
    <xf numFmtId="44" fontId="20" fillId="0" borderId="30" xfId="0" applyNumberFormat="1" applyFont="1" applyFill="1" applyBorder="1" applyAlignment="1" applyProtection="1">
      <alignment horizontal="right"/>
      <protection hidden="1"/>
    </xf>
    <xf numFmtId="44" fontId="20" fillId="0" borderId="31" xfId="0" applyNumberFormat="1" applyFont="1" applyFill="1" applyBorder="1" applyAlignment="1" applyProtection="1">
      <alignment horizontal="right"/>
      <protection hidden="1"/>
    </xf>
    <xf numFmtId="0" fontId="14" fillId="0" borderId="0" xfId="0" applyFont="1" applyAlignment="1">
      <alignment horizontal="right"/>
    </xf>
    <xf numFmtId="44" fontId="20" fillId="0" borderId="17" xfId="0" applyNumberFormat="1" applyFont="1" applyBorder="1" applyAlignment="1" applyProtection="1">
      <alignment horizontal="right"/>
      <protection hidden="1"/>
    </xf>
    <xf numFmtId="44" fontId="20" fillId="0" borderId="32" xfId="0" applyNumberFormat="1" applyFont="1" applyBorder="1" applyAlignment="1" applyProtection="1">
      <alignment horizontal="right"/>
      <protection hidden="1"/>
    </xf>
    <xf numFmtId="44" fontId="20" fillId="0" borderId="33" xfId="0" applyNumberFormat="1" applyFont="1" applyFill="1" applyBorder="1" applyAlignment="1" applyProtection="1">
      <alignment horizontal="center"/>
      <protection hidden="1"/>
    </xf>
    <xf numFmtId="44" fontId="20" fillId="0" borderId="19" xfId="0" applyNumberFormat="1" applyFont="1" applyFill="1" applyBorder="1" applyAlignment="1" applyProtection="1">
      <alignment horizontal="center"/>
      <protection hidden="1"/>
    </xf>
    <xf numFmtId="0" fontId="20" fillId="0" borderId="0" xfId="0" applyFont="1" applyAlignment="1">
      <alignment horizontal="left" vertical="top" wrapText="1"/>
    </xf>
    <xf numFmtId="0" fontId="20" fillId="0" borderId="0" xfId="0" applyFont="1" applyAlignment="1">
      <alignment horizontal="left" wrapText="1"/>
    </xf>
    <xf numFmtId="0" fontId="19" fillId="35" borderId="17" xfId="0" applyFont="1" applyFill="1" applyBorder="1" applyAlignment="1">
      <alignment horizontal="left"/>
    </xf>
    <xf numFmtId="0" fontId="19" fillId="35" borderId="18" xfId="0" applyFont="1" applyFill="1" applyBorder="1" applyAlignment="1">
      <alignment horizontal="left"/>
    </xf>
    <xf numFmtId="0" fontId="19" fillId="35" borderId="19" xfId="0" applyFont="1" applyFill="1" applyBorder="1" applyAlignment="1">
      <alignment horizontal="left"/>
    </xf>
    <xf numFmtId="0" fontId="65" fillId="34" borderId="0" xfId="0" applyFont="1" applyFill="1" applyBorder="1" applyAlignment="1">
      <alignment horizontal="left"/>
    </xf>
    <xf numFmtId="0" fontId="1" fillId="0" borderId="0" xfId="0" applyFont="1" applyAlignment="1">
      <alignment horizontal="right" vertical="top"/>
    </xf>
    <xf numFmtId="0" fontId="6" fillId="33" borderId="17" xfId="0" applyFont="1" applyFill="1" applyBorder="1" applyAlignment="1" applyProtection="1">
      <alignment horizontal="center"/>
      <protection locked="0"/>
    </xf>
    <xf numFmtId="0" fontId="6" fillId="33" borderId="19" xfId="0" applyFont="1" applyFill="1" applyBorder="1" applyAlignment="1" applyProtection="1">
      <alignment horizontal="center"/>
      <protection locked="0"/>
    </xf>
    <xf numFmtId="44" fontId="20" fillId="0" borderId="30" xfId="0" applyNumberFormat="1" applyFont="1" applyBorder="1" applyAlignment="1" applyProtection="1">
      <alignment horizontal="right"/>
      <protection hidden="1"/>
    </xf>
    <xf numFmtId="44" fontId="20" fillId="0" borderId="34" xfId="0" applyNumberFormat="1" applyFont="1" applyBorder="1" applyAlignment="1" applyProtection="1">
      <alignment horizontal="right"/>
      <protection hidden="1"/>
    </xf>
    <xf numFmtId="44" fontId="20" fillId="0" borderId="35" xfId="0" applyNumberFormat="1" applyFont="1" applyFill="1" applyBorder="1" applyAlignment="1" applyProtection="1">
      <alignment horizontal="center"/>
      <protection hidden="1"/>
    </xf>
    <xf numFmtId="44" fontId="20" fillId="0" borderId="31" xfId="0" applyNumberFormat="1" applyFont="1" applyFill="1" applyBorder="1" applyAlignment="1" applyProtection="1">
      <alignment horizontal="center"/>
      <protection hidden="1"/>
    </xf>
    <xf numFmtId="0" fontId="20" fillId="0" borderId="0" xfId="0" applyFont="1" applyAlignment="1">
      <alignment horizontal="center"/>
    </xf>
    <xf numFmtId="0" fontId="19" fillId="0" borderId="18" xfId="0" applyFont="1" applyBorder="1" applyAlignment="1">
      <alignment horizontal="left"/>
    </xf>
    <xf numFmtId="0" fontId="19" fillId="0" borderId="19" xfId="0" applyFont="1" applyBorder="1" applyAlignment="1">
      <alignment horizontal="left"/>
    </xf>
    <xf numFmtId="44" fontId="20" fillId="0" borderId="17" xfId="0" applyNumberFormat="1" applyFont="1" applyFill="1" applyBorder="1" applyAlignment="1" applyProtection="1">
      <alignment horizontal="right"/>
      <protection hidden="1"/>
    </xf>
    <xf numFmtId="44" fontId="20" fillId="0" borderId="19" xfId="0" applyNumberFormat="1" applyFont="1" applyFill="1" applyBorder="1" applyAlignment="1" applyProtection="1">
      <alignment horizontal="right"/>
      <protection hidden="1"/>
    </xf>
    <xf numFmtId="0" fontId="19" fillId="0" borderId="16" xfId="0" applyFont="1" applyBorder="1" applyAlignment="1">
      <alignment horizontal="left"/>
    </xf>
    <xf numFmtId="0" fontId="7" fillId="0" borderId="0" xfId="0" applyFont="1" applyAlignment="1">
      <alignment horizontal="right" wrapText="1"/>
    </xf>
    <xf numFmtId="0" fontId="7" fillId="0" borderId="36" xfId="0" applyFont="1" applyBorder="1" applyAlignment="1">
      <alignment horizontal="right" wrapText="1"/>
    </xf>
    <xf numFmtId="0" fontId="6" fillId="33" borderId="25" xfId="0" applyFont="1" applyFill="1" applyBorder="1" applyAlignment="1" applyProtection="1">
      <alignment horizontal="center"/>
      <protection locked="0"/>
    </xf>
    <xf numFmtId="0" fontId="6" fillId="33" borderId="26" xfId="0" applyFont="1" applyFill="1" applyBorder="1" applyAlignment="1" applyProtection="1">
      <alignment horizontal="center"/>
      <protection locked="0"/>
    </xf>
    <xf numFmtId="44" fontId="20" fillId="0" borderId="25" xfId="0" applyNumberFormat="1" applyFont="1" applyBorder="1" applyAlignment="1" applyProtection="1">
      <alignment horizontal="right"/>
      <protection hidden="1"/>
    </xf>
    <xf numFmtId="44" fontId="20" fillId="0" borderId="37" xfId="0" applyNumberFormat="1" applyFont="1" applyBorder="1" applyAlignment="1" applyProtection="1">
      <alignment horizontal="right"/>
      <protection hidden="1"/>
    </xf>
    <xf numFmtId="44" fontId="20" fillId="0" borderId="38" xfId="0" applyNumberFormat="1" applyFont="1" applyFill="1" applyBorder="1" applyAlignment="1" applyProtection="1">
      <alignment horizontal="center"/>
      <protection hidden="1"/>
    </xf>
    <xf numFmtId="44" fontId="20" fillId="0" borderId="26" xfId="0" applyNumberFormat="1" applyFont="1" applyFill="1" applyBorder="1" applyAlignment="1" applyProtection="1">
      <alignment horizontal="center"/>
      <protection hidden="1"/>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center"/>
    </xf>
    <xf numFmtId="0" fontId="8" fillId="0" borderId="11" xfId="0" applyFont="1" applyFill="1" applyBorder="1" applyAlignment="1">
      <alignment horizontal="center"/>
    </xf>
    <xf numFmtId="0" fontId="8" fillId="0" borderId="43" xfId="0" applyFont="1" applyFill="1" applyBorder="1" applyAlignment="1">
      <alignment horizontal="center"/>
    </xf>
    <xf numFmtId="0" fontId="8" fillId="0" borderId="44" xfId="0" applyFont="1" applyFill="1" applyBorder="1" applyAlignment="1">
      <alignment horizontal="center"/>
    </xf>
    <xf numFmtId="0" fontId="8" fillId="0" borderId="14" xfId="0" applyFont="1" applyFill="1" applyBorder="1" applyAlignment="1">
      <alignment horizontal="center"/>
    </xf>
    <xf numFmtId="0" fontId="7" fillId="0" borderId="20" xfId="0" applyFont="1" applyBorder="1" applyAlignment="1">
      <alignment horizontal="left"/>
    </xf>
    <xf numFmtId="0" fontId="7" fillId="0" borderId="10" xfId="0" applyFont="1" applyBorder="1" applyAlignment="1">
      <alignment horizontal="left"/>
    </xf>
    <xf numFmtId="0" fontId="7" fillId="0" borderId="45" xfId="0" applyFont="1" applyBorder="1" applyAlignment="1">
      <alignment horizontal="left"/>
    </xf>
    <xf numFmtId="0" fontId="1" fillId="0" borderId="11"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20" fillId="33" borderId="27" xfId="0" applyFont="1" applyFill="1" applyBorder="1" applyAlignment="1" applyProtection="1">
      <alignment horizontal="left"/>
      <protection locked="0"/>
    </xf>
    <xf numFmtId="170" fontId="7" fillId="33" borderId="10" xfId="0" applyNumberFormat="1" applyFont="1" applyFill="1" applyBorder="1" applyAlignment="1" applyProtection="1">
      <alignment horizontal="center"/>
      <protection locked="0"/>
    </xf>
    <xf numFmtId="44" fontId="7" fillId="0" borderId="10" xfId="0" applyNumberFormat="1" applyFont="1" applyBorder="1" applyAlignment="1" applyProtection="1">
      <alignment horizontal="right"/>
      <protection hidden="1"/>
    </xf>
    <xf numFmtId="44" fontId="7" fillId="0" borderId="46" xfId="0" applyNumberFormat="1" applyFont="1" applyBorder="1" applyAlignment="1" applyProtection="1">
      <alignment horizontal="right"/>
      <protection hidden="1"/>
    </xf>
    <xf numFmtId="44" fontId="7" fillId="0" borderId="47" xfId="0" applyNumberFormat="1" applyFont="1" applyBorder="1" applyAlignment="1" applyProtection="1">
      <alignment horizontal="center"/>
      <protection hidden="1"/>
    </xf>
    <xf numFmtId="44" fontId="7" fillId="0" borderId="48" xfId="0" applyNumberFormat="1" applyFont="1" applyBorder="1" applyAlignment="1" applyProtection="1">
      <alignment horizontal="center"/>
      <protection hidden="1"/>
    </xf>
    <xf numFmtId="44" fontId="7" fillId="0" borderId="33" xfId="0" applyNumberFormat="1" applyFont="1" applyBorder="1" applyAlignment="1" applyProtection="1">
      <alignment horizontal="right"/>
      <protection hidden="1"/>
    </xf>
    <xf numFmtId="44" fontId="7" fillId="0" borderId="49" xfId="0" applyNumberFormat="1" applyFont="1" applyBorder="1" applyAlignment="1" applyProtection="1">
      <alignment horizontal="right"/>
      <protection hidden="1"/>
    </xf>
    <xf numFmtId="44" fontId="7" fillId="0" borderId="42" xfId="0" applyNumberFormat="1" applyFont="1" applyBorder="1" applyAlignment="1" applyProtection="1">
      <alignment horizontal="right"/>
      <protection hidden="1"/>
    </xf>
    <xf numFmtId="44" fontId="7" fillId="0" borderId="50" xfId="0" applyNumberFormat="1" applyFont="1" applyBorder="1" applyAlignment="1" applyProtection="1">
      <alignment horizontal="right"/>
      <protection hidden="1"/>
    </xf>
    <xf numFmtId="44" fontId="7" fillId="0" borderId="51" xfId="0" applyNumberFormat="1" applyFont="1" applyBorder="1" applyAlignment="1" applyProtection="1">
      <alignment horizontal="right"/>
      <protection hidden="1"/>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39" xfId="0" applyFont="1" applyBorder="1" applyAlignment="1">
      <alignment horizontal="center"/>
    </xf>
    <xf numFmtId="0" fontId="5" fillId="0" borderId="41" xfId="0" applyFont="1" applyBorder="1" applyAlignment="1">
      <alignment horizontal="center"/>
    </xf>
    <xf numFmtId="0" fontId="11" fillId="0" borderId="11" xfId="0" applyFont="1" applyBorder="1" applyAlignment="1">
      <alignment horizontal="left"/>
    </xf>
    <xf numFmtId="0" fontId="11" fillId="0" borderId="13" xfId="0" applyFont="1" applyBorder="1" applyAlignment="1">
      <alignment/>
    </xf>
    <xf numFmtId="0" fontId="11" fillId="0" borderId="14" xfId="0" applyFont="1" applyBorder="1" applyAlignment="1">
      <alignment/>
    </xf>
    <xf numFmtId="0" fontId="5" fillId="0" borderId="43" xfId="0" applyFont="1" applyFill="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21" fillId="0" borderId="0" xfId="0" applyFont="1" applyAlignment="1">
      <alignment horizontal="center"/>
    </xf>
    <xf numFmtId="0" fontId="19" fillId="0" borderId="16" xfId="0" applyFont="1" applyFill="1" applyBorder="1" applyAlignment="1">
      <alignment horizontal="left"/>
    </xf>
    <xf numFmtId="0" fontId="19" fillId="0" borderId="18" xfId="0" applyFont="1" applyFill="1" applyBorder="1" applyAlignment="1">
      <alignment horizontal="left"/>
    </xf>
    <xf numFmtId="0" fontId="19" fillId="0" borderId="19" xfId="0" applyFont="1" applyFill="1" applyBorder="1" applyAlignment="1">
      <alignment horizontal="left"/>
    </xf>
    <xf numFmtId="0" fontId="19" fillId="0" borderId="10" xfId="0" applyFont="1" applyBorder="1" applyAlignment="1">
      <alignment horizontal="left"/>
    </xf>
    <xf numFmtId="0" fontId="19" fillId="0" borderId="45" xfId="0" applyFont="1" applyBorder="1" applyAlignment="1">
      <alignment horizontal="left"/>
    </xf>
    <xf numFmtId="0" fontId="19" fillId="35" borderId="16" xfId="0" applyFont="1" applyFill="1" applyBorder="1" applyAlignment="1">
      <alignment horizontal="left"/>
    </xf>
    <xf numFmtId="0" fontId="10" fillId="0" borderId="0" xfId="0" applyFont="1" applyAlignment="1">
      <alignment horizontal="center" wrapText="1"/>
    </xf>
    <xf numFmtId="0" fontId="0" fillId="0" borderId="0" xfId="0" applyAlignment="1">
      <alignment/>
    </xf>
    <xf numFmtId="0" fontId="7" fillId="0" borderId="0" xfId="0" applyFont="1" applyAlignment="1">
      <alignment horizontal="right"/>
    </xf>
    <xf numFmtId="0" fontId="7" fillId="0" borderId="0" xfId="0" applyFont="1" applyBorder="1" applyAlignment="1">
      <alignment horizontal="right"/>
    </xf>
    <xf numFmtId="0" fontId="5" fillId="0" borderId="40" xfId="0" applyFont="1" applyBorder="1" applyAlignment="1">
      <alignment horizontal="center"/>
    </xf>
    <xf numFmtId="0" fontId="5" fillId="0" borderId="27" xfId="0" applyFont="1" applyBorder="1" applyAlignment="1">
      <alignment horizontal="center"/>
    </xf>
    <xf numFmtId="44" fontId="20" fillId="0" borderId="33" xfId="0" applyNumberFormat="1" applyFont="1" applyFill="1" applyBorder="1" applyAlignment="1" applyProtection="1">
      <alignment horizontal="right"/>
      <protection hidden="1"/>
    </xf>
    <xf numFmtId="44" fontId="20" fillId="0" borderId="19" xfId="0" applyNumberFormat="1" applyFont="1" applyFill="1" applyBorder="1" applyAlignment="1" applyProtection="1">
      <alignment horizontal="right"/>
      <protection hidden="1"/>
    </xf>
    <xf numFmtId="44" fontId="20" fillId="0" borderId="17" xfId="0" applyNumberFormat="1" applyFont="1" applyBorder="1" applyAlignment="1" applyProtection="1">
      <alignment horizontal="right"/>
      <protection hidden="1"/>
    </xf>
    <xf numFmtId="44" fontId="20" fillId="0" borderId="32" xfId="0" applyNumberFormat="1" applyFont="1" applyBorder="1" applyAlignment="1" applyProtection="1">
      <alignment horizontal="right"/>
      <protection hidden="1"/>
    </xf>
    <xf numFmtId="44" fontId="7" fillId="0" borderId="52" xfId="0" applyNumberFormat="1" applyFont="1" applyBorder="1" applyAlignment="1" applyProtection="1">
      <alignment horizontal="right"/>
      <protection hidden="1"/>
    </xf>
    <xf numFmtId="44" fontId="7" fillId="0" borderId="53" xfId="0" applyNumberFormat="1" applyFont="1" applyBorder="1" applyAlignment="1" applyProtection="1">
      <alignment horizontal="right"/>
      <protection hidden="1"/>
    </xf>
    <xf numFmtId="0" fontId="5" fillId="0" borderId="44" xfId="0" applyFont="1" applyFill="1" applyBorder="1" applyAlignment="1">
      <alignment horizontal="center"/>
    </xf>
    <xf numFmtId="44" fontId="7" fillId="0" borderId="54" xfId="0" applyNumberFormat="1" applyFont="1" applyBorder="1" applyAlignment="1" applyProtection="1">
      <alignment horizontal="right"/>
      <protection hidden="1"/>
    </xf>
    <xf numFmtId="0" fontId="7" fillId="0" borderId="0" xfId="0" applyFont="1" applyAlignment="1">
      <alignment horizontal="center"/>
    </xf>
    <xf numFmtId="49" fontId="7" fillId="33" borderId="20" xfId="0" applyNumberFormat="1" applyFont="1" applyFill="1" applyBorder="1" applyAlignment="1" applyProtection="1">
      <alignment horizontal="left"/>
      <protection locked="0"/>
    </xf>
    <xf numFmtId="49" fontId="7" fillId="33" borderId="10" xfId="0" applyNumberFormat="1" applyFont="1" applyFill="1" applyBorder="1" applyAlignment="1" applyProtection="1">
      <alignment horizontal="left"/>
      <protection locked="0"/>
    </xf>
    <xf numFmtId="49" fontId="7" fillId="33" borderId="45" xfId="0" applyNumberFormat="1" applyFont="1" applyFill="1" applyBorder="1" applyAlignment="1" applyProtection="1">
      <alignment horizontal="left"/>
      <protection locked="0"/>
    </xf>
    <xf numFmtId="44" fontId="20" fillId="0" borderId="55" xfId="0" applyNumberFormat="1" applyFont="1" applyFill="1" applyBorder="1" applyAlignment="1" applyProtection="1">
      <alignment horizontal="right"/>
      <protection hidden="1"/>
    </xf>
    <xf numFmtId="44" fontId="20" fillId="0" borderId="45" xfId="0" applyNumberFormat="1" applyFont="1" applyFill="1" applyBorder="1" applyAlignment="1" applyProtection="1">
      <alignment horizontal="right"/>
      <protection hidden="1"/>
    </xf>
    <xf numFmtId="44" fontId="20" fillId="0" borderId="20" xfId="0" applyNumberFormat="1" applyFont="1" applyFill="1" applyBorder="1" applyAlignment="1" applyProtection="1">
      <alignment horizontal="right"/>
      <protection hidden="1"/>
    </xf>
    <xf numFmtId="0" fontId="7" fillId="33" borderId="20" xfId="0" applyFont="1" applyFill="1" applyBorder="1" applyAlignment="1" applyProtection="1">
      <alignment horizontal="left"/>
      <protection locked="0"/>
    </xf>
    <xf numFmtId="0" fontId="7" fillId="33" borderId="10" xfId="0" applyFont="1" applyFill="1" applyBorder="1" applyAlignment="1" applyProtection="1">
      <alignment horizontal="left"/>
      <protection locked="0"/>
    </xf>
    <xf numFmtId="0" fontId="7" fillId="33" borderId="45" xfId="0" applyFont="1" applyFill="1" applyBorder="1" applyAlignment="1" applyProtection="1">
      <alignment horizontal="left"/>
      <protection locked="0"/>
    </xf>
    <xf numFmtId="0" fontId="6" fillId="33" borderId="20" xfId="0" applyFont="1" applyFill="1" applyBorder="1" applyAlignment="1" applyProtection="1">
      <alignment horizontal="center"/>
      <protection locked="0"/>
    </xf>
    <xf numFmtId="0" fontId="6" fillId="33" borderId="45" xfId="0" applyFont="1" applyFill="1" applyBorder="1" applyAlignment="1" applyProtection="1">
      <alignment horizontal="center"/>
      <protection locked="0"/>
    </xf>
    <xf numFmtId="0" fontId="0" fillId="0" borderId="11"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7" fillId="33" borderId="20"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locked="0"/>
    </xf>
    <xf numFmtId="0" fontId="7" fillId="33" borderId="45" xfId="0" applyNumberFormat="1" applyFont="1" applyFill="1" applyBorder="1" applyAlignment="1" applyProtection="1">
      <alignment horizontal="center"/>
      <protection locked="0"/>
    </xf>
    <xf numFmtId="44" fontId="20" fillId="0" borderId="25" xfId="0" applyNumberFormat="1" applyFont="1" applyBorder="1" applyAlignment="1" applyProtection="1">
      <alignment horizontal="right"/>
      <protection hidden="1"/>
    </xf>
    <xf numFmtId="44" fontId="20" fillId="0" borderId="37" xfId="0" applyNumberFormat="1" applyFont="1" applyBorder="1" applyAlignment="1" applyProtection="1">
      <alignment horizontal="right"/>
      <protection hidden="1"/>
    </xf>
    <xf numFmtId="0" fontId="5" fillId="0" borderId="43" xfId="0" applyFont="1" applyBorder="1" applyAlignment="1">
      <alignment horizontal="center"/>
    </xf>
    <xf numFmtId="0" fontId="5" fillId="0" borderId="13"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7" fillId="33" borderId="20"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45" xfId="0" applyFont="1" applyFill="1" applyBorder="1" applyAlignment="1" applyProtection="1">
      <alignment horizontal="center"/>
      <protection locked="0"/>
    </xf>
    <xf numFmtId="0" fontId="28" fillId="0" borderId="18" xfId="0" applyFont="1" applyFill="1" applyBorder="1" applyAlignment="1" applyProtection="1">
      <alignment horizontal="left"/>
      <protection locked="0"/>
    </xf>
    <xf numFmtId="0" fontId="7" fillId="33" borderId="18" xfId="0" applyFont="1" applyFill="1" applyBorder="1" applyAlignment="1" applyProtection="1">
      <alignment horizontal="center"/>
      <protection locked="0"/>
    </xf>
    <xf numFmtId="0" fontId="0" fillId="0" borderId="10" xfId="0" applyBorder="1" applyAlignment="1">
      <alignment/>
    </xf>
    <xf numFmtId="0" fontId="0" fillId="0" borderId="45" xfId="0" applyBorder="1" applyAlignment="1">
      <alignment/>
    </xf>
    <xf numFmtId="0" fontId="0" fillId="0" borderId="0" xfId="0" applyFont="1" applyBorder="1" applyAlignment="1">
      <alignment horizontal="center"/>
    </xf>
    <xf numFmtId="0" fontId="0" fillId="0" borderId="36" xfId="0" applyFont="1" applyBorder="1" applyAlignment="1">
      <alignment horizontal="center"/>
    </xf>
    <xf numFmtId="0" fontId="5" fillId="0" borderId="42" xfId="0" applyFont="1" applyBorder="1" applyAlignment="1">
      <alignment horizontal="center"/>
    </xf>
    <xf numFmtId="44" fontId="7" fillId="0" borderId="52" xfId="0" applyNumberFormat="1" applyFont="1" applyBorder="1" applyAlignment="1" applyProtection="1">
      <alignment horizontal="center"/>
      <protection hidden="1"/>
    </xf>
    <xf numFmtId="44" fontId="7" fillId="0" borderId="53" xfId="0" applyNumberFormat="1" applyFont="1" applyBorder="1" applyAlignment="1" applyProtection="1">
      <alignment horizontal="center"/>
      <protection hidden="1"/>
    </xf>
    <xf numFmtId="44" fontId="20" fillId="0" borderId="17" xfId="0" applyNumberFormat="1" applyFont="1" applyFill="1" applyBorder="1" applyAlignment="1" applyProtection="1">
      <alignment horizontal="right"/>
      <protection hidden="1"/>
    </xf>
    <xf numFmtId="44" fontId="20" fillId="0" borderId="56" xfId="0" applyNumberFormat="1" applyFont="1" applyFill="1" applyBorder="1" applyAlignment="1" applyProtection="1">
      <alignment horizontal="right"/>
      <protection hidden="1"/>
    </xf>
    <xf numFmtId="44" fontId="20" fillId="0" borderId="57" xfId="0" applyNumberFormat="1" applyFont="1" applyFill="1" applyBorder="1" applyAlignment="1" applyProtection="1">
      <alignment horizontal="right"/>
      <protection hidden="1"/>
    </xf>
    <xf numFmtId="44" fontId="7" fillId="0" borderId="47" xfId="0" applyNumberFormat="1" applyFont="1" applyBorder="1" applyAlignment="1" applyProtection="1">
      <alignment horizontal="right"/>
      <protection hidden="1"/>
    </xf>
    <xf numFmtId="44" fontId="7" fillId="0" borderId="48" xfId="0" applyNumberFormat="1" applyFont="1" applyBorder="1" applyAlignment="1" applyProtection="1">
      <alignment horizontal="right"/>
      <protection hidden="1"/>
    </xf>
    <xf numFmtId="170" fontId="20" fillId="33" borderId="27" xfId="0" applyNumberFormat="1" applyFont="1" applyFill="1" applyBorder="1" applyAlignment="1" applyProtection="1">
      <alignment horizontal="left"/>
      <protection locked="0"/>
    </xf>
    <xf numFmtId="44" fontId="20" fillId="0" borderId="56" xfId="0" applyNumberFormat="1" applyFont="1" applyBorder="1" applyAlignment="1" applyProtection="1">
      <alignment horizontal="right"/>
      <protection hidden="1"/>
    </xf>
    <xf numFmtId="44" fontId="20" fillId="0" borderId="58" xfId="0" applyNumberFormat="1" applyFont="1" applyBorder="1" applyAlignment="1" applyProtection="1">
      <alignment horizontal="right"/>
      <protection hidden="1"/>
    </xf>
    <xf numFmtId="44" fontId="20" fillId="0" borderId="59" xfId="0" applyNumberFormat="1" applyFont="1" applyFill="1" applyBorder="1" applyAlignment="1" applyProtection="1">
      <alignment horizontal="right"/>
      <protection hidden="1"/>
    </xf>
    <xf numFmtId="0" fontId="10" fillId="0" borderId="0" xfId="0" applyFont="1" applyAlignment="1">
      <alignment horizontal="center"/>
    </xf>
    <xf numFmtId="0" fontId="20" fillId="0" borderId="0" xfId="0" applyFont="1" applyAlignment="1">
      <alignment/>
    </xf>
    <xf numFmtId="0" fontId="19" fillId="0" borderId="17" xfId="0" applyFont="1" applyBorder="1" applyAlignment="1">
      <alignment horizontal="left"/>
    </xf>
    <xf numFmtId="0" fontId="6" fillId="0" borderId="0" xfId="0" applyFont="1" applyFill="1" applyBorder="1" applyAlignment="1">
      <alignment horizontal="left"/>
    </xf>
    <xf numFmtId="0" fontId="6" fillId="34" borderId="0" xfId="0" applyFont="1" applyFill="1" applyBorder="1" applyAlignment="1">
      <alignment horizontal="left"/>
    </xf>
    <xf numFmtId="0" fontId="0" fillId="0" borderId="0" xfId="0" applyAlignment="1">
      <alignment/>
    </xf>
    <xf numFmtId="44" fontId="7" fillId="0" borderId="54" xfId="0" applyNumberFormat="1" applyFont="1" applyBorder="1" applyAlignment="1" applyProtection="1">
      <alignment horizontal="center"/>
      <protection hidden="1"/>
    </xf>
    <xf numFmtId="44" fontId="7" fillId="0" borderId="41" xfId="0" applyNumberFormat="1" applyFont="1" applyBorder="1" applyAlignment="1" applyProtection="1">
      <alignment horizontal="center"/>
      <protection hidden="1"/>
    </xf>
    <xf numFmtId="44" fontId="7" fillId="33" borderId="11" xfId="0" applyNumberFormat="1" applyFont="1" applyFill="1" applyBorder="1" applyAlignment="1" applyProtection="1">
      <alignment horizontal="right"/>
      <protection locked="0"/>
    </xf>
    <xf numFmtId="44" fontId="20" fillId="0" borderId="14" xfId="0" applyNumberFormat="1" applyFont="1" applyBorder="1" applyAlignment="1" applyProtection="1">
      <alignment/>
      <protection locked="0"/>
    </xf>
    <xf numFmtId="44" fontId="7" fillId="0" borderId="28" xfId="0" applyNumberFormat="1" applyFont="1" applyBorder="1" applyAlignment="1" applyProtection="1">
      <alignment horizontal="right"/>
      <protection hidden="1"/>
    </xf>
    <xf numFmtId="44" fontId="7" fillId="0" borderId="29" xfId="0" applyNumberFormat="1" applyFont="1" applyBorder="1" applyAlignment="1" applyProtection="1">
      <alignment horizontal="right"/>
      <protection hidden="1"/>
    </xf>
    <xf numFmtId="44" fontId="7" fillId="33" borderId="20" xfId="0" applyNumberFormat="1" applyFont="1" applyFill="1" applyBorder="1" applyAlignment="1" applyProtection="1">
      <alignment horizontal="right"/>
      <protection locked="0"/>
    </xf>
    <xf numFmtId="44" fontId="7" fillId="33" borderId="45" xfId="0" applyNumberFormat="1" applyFont="1" applyFill="1" applyBorder="1" applyAlignment="1" applyProtection="1">
      <alignment horizontal="right"/>
      <protection locked="0"/>
    </xf>
    <xf numFmtId="176" fontId="20" fillId="33" borderId="27" xfId="0" applyNumberFormat="1" applyFont="1" applyFill="1" applyBorder="1" applyAlignment="1" applyProtection="1">
      <alignment horizontal="center"/>
      <protection locked="0"/>
    </xf>
    <xf numFmtId="0" fontId="2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4"/>
  <sheetViews>
    <sheetView tabSelected="1" zoomScale="115" zoomScaleNormal="115" zoomScalePageLayoutView="0" workbookViewId="0" topLeftCell="A202">
      <selection activeCell="B210" sqref="B210:K210"/>
    </sheetView>
  </sheetViews>
  <sheetFormatPr defaultColWidth="9.140625" defaultRowHeight="12.75"/>
  <cols>
    <col min="1" max="1" width="8.00390625" style="0" customWidth="1"/>
    <col min="2" max="2" width="11.00390625" style="0" customWidth="1"/>
    <col min="3" max="3" width="13.28125" style="0" customWidth="1"/>
    <col min="4" max="4" width="13.7109375" style="0" customWidth="1"/>
    <col min="5" max="5" width="38.8515625" style="0" customWidth="1"/>
    <col min="6" max="6" width="16.00390625" style="0" customWidth="1"/>
    <col min="7" max="7" width="12.8515625" style="0" customWidth="1"/>
    <col min="8" max="8" width="6.57421875" style="0" customWidth="1"/>
    <col min="9" max="9" width="10.7109375" style="0" customWidth="1"/>
    <col min="10" max="10" width="6.421875" style="0" customWidth="1"/>
    <col min="11" max="11" width="16.421875" style="0" customWidth="1"/>
    <col min="12" max="13" width="11.7109375" style="0" customWidth="1"/>
  </cols>
  <sheetData>
    <row r="1" spans="1:11" ht="20.25" customHeight="1">
      <c r="A1" s="3" t="s">
        <v>0</v>
      </c>
      <c r="G1" s="151" t="s">
        <v>378</v>
      </c>
      <c r="H1" s="291"/>
      <c r="I1" s="291"/>
      <c r="J1" s="291"/>
      <c r="K1" s="291"/>
    </row>
    <row r="2" spans="1:11" ht="21.75" customHeight="1">
      <c r="A2" s="5" t="s">
        <v>379</v>
      </c>
      <c r="B2" s="5"/>
      <c r="C2" s="5"/>
      <c r="D2" s="5"/>
      <c r="E2" s="5"/>
      <c r="F2" s="6"/>
      <c r="G2" s="291"/>
      <c r="H2" s="291"/>
      <c r="I2" s="291"/>
      <c r="J2" s="291"/>
      <c r="K2" s="291"/>
    </row>
    <row r="3" spans="7:11" ht="0.75" customHeight="1">
      <c r="G3" s="291"/>
      <c r="H3" s="291"/>
      <c r="I3" s="291"/>
      <c r="J3" s="291"/>
      <c r="K3" s="291"/>
    </row>
    <row r="4" s="13" customFormat="1" ht="15">
      <c r="A4" s="52" t="s">
        <v>461</v>
      </c>
    </row>
    <row r="5" s="13" customFormat="1" ht="15">
      <c r="A5" s="52" t="s">
        <v>462</v>
      </c>
    </row>
    <row r="6" s="13" customFormat="1" ht="15">
      <c r="A6" s="52" t="s">
        <v>463</v>
      </c>
    </row>
    <row r="7" s="13" customFormat="1" ht="15">
      <c r="A7" s="52" t="s">
        <v>464</v>
      </c>
    </row>
    <row r="8" spans="1:11" s="13" customFormat="1" ht="18">
      <c r="A8" s="52" t="s">
        <v>465</v>
      </c>
      <c r="H8" s="241" t="s">
        <v>29</v>
      </c>
      <c r="I8" s="241"/>
      <c r="J8" s="241"/>
      <c r="K8" s="241"/>
    </row>
    <row r="9" spans="2:11" s="13" customFormat="1" ht="18">
      <c r="B9" s="53" t="s">
        <v>1</v>
      </c>
      <c r="H9" s="241" t="s">
        <v>1</v>
      </c>
      <c r="I9" s="241"/>
      <c r="J9" s="241"/>
      <c r="K9" s="241"/>
    </row>
    <row r="10" spans="2:11" s="13" customFormat="1" ht="18">
      <c r="B10" s="53" t="s">
        <v>380</v>
      </c>
      <c r="H10" s="241" t="s">
        <v>30</v>
      </c>
      <c r="I10" s="241"/>
      <c r="J10" s="241"/>
      <c r="K10" s="241"/>
    </row>
    <row r="11" spans="2:11" s="13" customFormat="1" ht="18">
      <c r="B11" s="53" t="s">
        <v>381</v>
      </c>
      <c r="H11" s="241" t="s">
        <v>31</v>
      </c>
      <c r="I11" s="241"/>
      <c r="J11" s="241"/>
      <c r="K11" s="241"/>
    </row>
    <row r="12" s="13" customFormat="1" ht="15">
      <c r="B12" s="54" t="s">
        <v>466</v>
      </c>
    </row>
    <row r="13" s="13" customFormat="1" ht="15">
      <c r="B13" s="54" t="s">
        <v>467</v>
      </c>
    </row>
    <row r="14" s="13" customFormat="1" ht="6.75" customHeight="1">
      <c r="B14" s="54"/>
    </row>
    <row r="15" spans="1:12" ht="27" customHeight="1">
      <c r="A15" s="90" t="s">
        <v>23</v>
      </c>
      <c r="C15" s="200"/>
      <c r="D15" s="200"/>
      <c r="E15" s="200"/>
      <c r="F15" s="51" t="s">
        <v>24</v>
      </c>
      <c r="G15" s="200"/>
      <c r="H15" s="200"/>
      <c r="I15" s="200"/>
      <c r="J15" s="200"/>
      <c r="K15" s="200"/>
      <c r="L15" s="200"/>
    </row>
    <row r="16" spans="1:12" ht="4.5" customHeight="1">
      <c r="A16" s="1"/>
      <c r="B16" s="1"/>
      <c r="C16" s="1"/>
      <c r="D16" s="1"/>
      <c r="E16" s="1"/>
      <c r="F16" s="1"/>
      <c r="G16" s="1"/>
      <c r="H16" s="1"/>
      <c r="I16" s="1"/>
      <c r="J16" s="1"/>
      <c r="K16" s="1"/>
      <c r="L16" s="1"/>
    </row>
    <row r="17" spans="1:12" s="93" customFormat="1" ht="12.75">
      <c r="A17" s="91" t="s">
        <v>2</v>
      </c>
      <c r="B17" s="92"/>
      <c r="C17" s="92"/>
      <c r="D17" s="92"/>
      <c r="E17" s="92"/>
      <c r="F17" s="92"/>
      <c r="G17" s="92"/>
      <c r="H17" s="92"/>
      <c r="I17" s="253" t="s">
        <v>3</v>
      </c>
      <c r="J17" s="254"/>
      <c r="K17" s="254"/>
      <c r="L17" s="255"/>
    </row>
    <row r="18" spans="1:12" ht="27" customHeight="1">
      <c r="A18" s="242"/>
      <c r="B18" s="243"/>
      <c r="C18" s="243"/>
      <c r="D18" s="243"/>
      <c r="E18" s="243"/>
      <c r="F18" s="243"/>
      <c r="G18" s="243"/>
      <c r="H18" s="244"/>
      <c r="I18" s="256"/>
      <c r="J18" s="257"/>
      <c r="K18" s="257"/>
      <c r="L18" s="258"/>
    </row>
    <row r="19" spans="1:12" s="93" customFormat="1" ht="12.75">
      <c r="A19" s="91" t="s">
        <v>4</v>
      </c>
      <c r="B19" s="92"/>
      <c r="C19" s="92"/>
      <c r="D19" s="92"/>
      <c r="E19" s="92"/>
      <c r="F19" s="92"/>
      <c r="G19" s="92"/>
      <c r="H19" s="92"/>
      <c r="I19" s="253" t="s">
        <v>5</v>
      </c>
      <c r="J19" s="254"/>
      <c r="K19" s="254"/>
      <c r="L19" s="255"/>
    </row>
    <row r="20" spans="1:12" ht="27" customHeight="1">
      <c r="A20" s="248"/>
      <c r="B20" s="249"/>
      <c r="C20" s="249"/>
      <c r="D20" s="249"/>
      <c r="E20" s="249"/>
      <c r="F20" s="249"/>
      <c r="G20" s="249"/>
      <c r="H20" s="250"/>
      <c r="I20" s="265"/>
      <c r="J20" s="266"/>
      <c r="K20" s="266"/>
      <c r="L20" s="267"/>
    </row>
    <row r="21" spans="1:12" s="93" customFormat="1" ht="12.75">
      <c r="A21" s="91" t="s">
        <v>6</v>
      </c>
      <c r="B21" s="92"/>
      <c r="C21" s="92"/>
      <c r="D21" s="92"/>
      <c r="E21" s="92"/>
      <c r="F21" s="92"/>
      <c r="G21" s="92"/>
      <c r="H21" s="92"/>
      <c r="I21" s="94"/>
      <c r="J21" s="263"/>
      <c r="K21" s="263"/>
      <c r="L21" s="264"/>
    </row>
    <row r="22" spans="1:12" ht="27" customHeight="1">
      <c r="A22" s="248"/>
      <c r="B22" s="249"/>
      <c r="C22" s="249"/>
      <c r="D22" s="249"/>
      <c r="E22" s="249"/>
      <c r="F22" s="249"/>
      <c r="G22" s="249"/>
      <c r="H22" s="249"/>
      <c r="I22" s="249"/>
      <c r="J22" s="249"/>
      <c r="K22" s="249"/>
      <c r="L22" s="250"/>
    </row>
    <row r="23" spans="1:12" s="93" customFormat="1" ht="12.75">
      <c r="A23" s="95" t="s">
        <v>7</v>
      </c>
      <c r="B23" s="94"/>
      <c r="C23" s="94"/>
      <c r="D23" s="94"/>
      <c r="E23" s="94"/>
      <c r="F23" s="94"/>
      <c r="G23" s="94"/>
      <c r="H23" s="94"/>
      <c r="I23" s="94"/>
      <c r="J23" s="94"/>
      <c r="K23" s="272"/>
      <c r="L23" s="273"/>
    </row>
    <row r="24" spans="1:12" ht="27" customHeight="1">
      <c r="A24" s="248"/>
      <c r="B24" s="249"/>
      <c r="C24" s="249"/>
      <c r="D24" s="249"/>
      <c r="E24" s="249"/>
      <c r="F24" s="249"/>
      <c r="G24" s="249"/>
      <c r="H24" s="249"/>
      <c r="I24" s="249"/>
      <c r="J24" s="249"/>
      <c r="K24" s="249"/>
      <c r="L24" s="250"/>
    </row>
    <row r="25" spans="1:12" s="93" customFormat="1" ht="12.75">
      <c r="A25" s="91" t="s">
        <v>8</v>
      </c>
      <c r="B25" s="92"/>
      <c r="C25" s="92"/>
      <c r="D25" s="92"/>
      <c r="E25" s="92"/>
      <c r="F25" s="92"/>
      <c r="G25" s="92"/>
      <c r="H25" s="92"/>
      <c r="I25" s="95" t="s">
        <v>9</v>
      </c>
      <c r="J25" s="253" t="s">
        <v>25</v>
      </c>
      <c r="K25" s="254"/>
      <c r="L25" s="255"/>
    </row>
    <row r="26" spans="1:12" ht="27" customHeight="1">
      <c r="A26" s="248"/>
      <c r="B26" s="270"/>
      <c r="C26" s="270"/>
      <c r="D26" s="270"/>
      <c r="E26" s="270"/>
      <c r="F26" s="270"/>
      <c r="G26" s="270"/>
      <c r="H26" s="271"/>
      <c r="I26" s="66"/>
      <c r="J26" s="248"/>
      <c r="K26" s="270"/>
      <c r="L26" s="271"/>
    </row>
    <row r="27" spans="1:12" ht="12.75" customHeight="1">
      <c r="A27" s="268" t="s">
        <v>473</v>
      </c>
      <c r="B27" s="268"/>
      <c r="C27" s="268"/>
      <c r="D27" s="268"/>
      <c r="E27" s="268"/>
      <c r="F27" s="268"/>
      <c r="G27" s="268"/>
      <c r="H27" s="268"/>
      <c r="I27" s="268"/>
      <c r="J27" s="268"/>
      <c r="K27" s="268"/>
      <c r="L27" s="103"/>
    </row>
    <row r="28" spans="1:12" ht="27" customHeight="1">
      <c r="A28" s="266"/>
      <c r="B28" s="266"/>
      <c r="C28" s="266"/>
      <c r="D28" s="266"/>
      <c r="E28" s="266"/>
      <c r="F28" s="266"/>
      <c r="G28" s="266"/>
      <c r="H28" s="266"/>
      <c r="I28" s="266"/>
      <c r="J28" s="266"/>
      <c r="K28" s="266"/>
      <c r="L28" s="266"/>
    </row>
    <row r="29" spans="1:12" ht="27" customHeight="1">
      <c r="A29" s="269"/>
      <c r="B29" s="269"/>
      <c r="C29" s="269"/>
      <c r="D29" s="269"/>
      <c r="E29" s="269"/>
      <c r="F29" s="269"/>
      <c r="G29" s="269"/>
      <c r="H29" s="269"/>
      <c r="I29" s="269"/>
      <c r="J29" s="269"/>
      <c r="K29" s="269"/>
      <c r="L29" s="269"/>
    </row>
    <row r="30" s="74" customFormat="1" ht="15.75">
      <c r="A30" s="96" t="s">
        <v>469</v>
      </c>
    </row>
    <row r="31" spans="1:12" s="74" customFormat="1" ht="15.75">
      <c r="A31" s="97" t="s">
        <v>10</v>
      </c>
      <c r="B31" s="218" t="s">
        <v>12</v>
      </c>
      <c r="C31" s="262"/>
      <c r="D31" s="97" t="s">
        <v>14</v>
      </c>
      <c r="E31" s="97" t="s">
        <v>16</v>
      </c>
      <c r="F31" s="97" t="s">
        <v>17</v>
      </c>
      <c r="G31" s="218" t="s">
        <v>19</v>
      </c>
      <c r="H31" s="261"/>
      <c r="I31" s="262" t="s">
        <v>21</v>
      </c>
      <c r="J31" s="219"/>
      <c r="K31" s="218" t="s">
        <v>280</v>
      </c>
      <c r="L31" s="219"/>
    </row>
    <row r="32" spans="1:12" s="98" customFormat="1" ht="16.5" thickBot="1">
      <c r="A32" s="75" t="s">
        <v>11</v>
      </c>
      <c r="B32" s="212" t="s">
        <v>13</v>
      </c>
      <c r="C32" s="232"/>
      <c r="D32" s="75" t="s">
        <v>15</v>
      </c>
      <c r="E32" s="75" t="s">
        <v>377</v>
      </c>
      <c r="F32" s="75" t="s">
        <v>26</v>
      </c>
      <c r="G32" s="212" t="s">
        <v>18</v>
      </c>
      <c r="H32" s="213"/>
      <c r="I32" s="232" t="s">
        <v>20</v>
      </c>
      <c r="J32" s="231"/>
      <c r="K32" s="212" t="s">
        <v>22</v>
      </c>
      <c r="L32" s="231"/>
    </row>
    <row r="33" spans="1:12" ht="27" customHeight="1">
      <c r="A33" s="67"/>
      <c r="B33" s="251"/>
      <c r="C33" s="252"/>
      <c r="D33" s="101">
        <f aca="true" t="shared" si="0" ref="D33:D47">IF(ISNA(VLOOKUP(A33,TaxRates,7,FALSE)),"",VLOOKUP(A33,TaxRates,7,FALSE))</f>
      </c>
      <c r="E33" s="126" t="str">
        <f aca="true" t="shared" si="1" ref="E33:E47">IF(ISNA(VLOOKUP(A33,TaxRates,8,FALSE))," ",VLOOKUP(A33,TaxRates,8,FALSE))</f>
        <v> </v>
      </c>
      <c r="F33" s="69"/>
      <c r="G33" s="259">
        <f>IF(A33=0,"",F33*D33)</f>
      </c>
      <c r="H33" s="260"/>
      <c r="I33" s="245" t="str">
        <f>IF(ISNA(VLOOKUP(A33,Reforest_Split_Rate,13,FALSE))," ",VLOOKUP(A33,Reforest_Split_Rate,13,FALSE)*F33)</f>
        <v> </v>
      </c>
      <c r="J33" s="246"/>
      <c r="K33" s="247" t="str">
        <f>IF(F33&lt;=0," ",G33-I33)</f>
        <v> </v>
      </c>
      <c r="L33" s="246"/>
    </row>
    <row r="34" spans="1:12" ht="27" customHeight="1">
      <c r="A34" s="68"/>
      <c r="B34" s="163"/>
      <c r="C34" s="164"/>
      <c r="D34" s="102">
        <f t="shared" si="0"/>
      </c>
      <c r="E34" s="126" t="str">
        <f t="shared" si="1"/>
        <v> </v>
      </c>
      <c r="F34" s="70"/>
      <c r="G34" s="235">
        <f>IF(A34=0,"",D34*F34)</f>
      </c>
      <c r="H34" s="236"/>
      <c r="I34" s="233" t="str">
        <f>IF(ISNA(VLOOKUP(A34,Reforest_Split_Rate,13,FALSE))," ",VLOOKUP(A34,Reforest_Split_Rate,13,FALSE)*F34)</f>
        <v> </v>
      </c>
      <c r="J34" s="234"/>
      <c r="K34" s="247" t="str">
        <f>IF(F34&lt;=0," ",G34-I34)</f>
        <v> </v>
      </c>
      <c r="L34" s="246"/>
    </row>
    <row r="35" spans="1:12" ht="27" customHeight="1">
      <c r="A35" s="68"/>
      <c r="B35" s="163"/>
      <c r="C35" s="164"/>
      <c r="D35" s="102">
        <f t="shared" si="0"/>
      </c>
      <c r="E35" s="126" t="str">
        <f t="shared" si="1"/>
        <v> </v>
      </c>
      <c r="F35" s="70"/>
      <c r="G35" s="235">
        <f>IF(A35=0,"",D35*F35)</f>
      </c>
      <c r="H35" s="236"/>
      <c r="I35" s="233" t="str">
        <f aca="true" t="shared" si="2" ref="I35:I45">IF(ISNA(VLOOKUP(A35,Reforest_Split_Rate,13,FALSE))," ",VLOOKUP(A35,Reforest_Split_Rate,13,FALSE)*F35)</f>
        <v> </v>
      </c>
      <c r="J35" s="234"/>
      <c r="K35" s="247" t="str">
        <f aca="true" t="shared" si="3" ref="K35:K46">IF(F35&lt;=0," ",G35-I35)</f>
        <v> </v>
      </c>
      <c r="L35" s="246"/>
    </row>
    <row r="36" spans="1:12" ht="27" customHeight="1">
      <c r="A36" s="68"/>
      <c r="B36" s="163"/>
      <c r="C36" s="164"/>
      <c r="D36" s="102">
        <f t="shared" si="0"/>
      </c>
      <c r="E36" s="126" t="str">
        <f t="shared" si="1"/>
        <v> </v>
      </c>
      <c r="F36" s="70"/>
      <c r="G36" s="235">
        <f aca="true" t="shared" si="4" ref="G36:G46">IF(A36=0,"",D36*F36)</f>
      </c>
      <c r="H36" s="236"/>
      <c r="I36" s="233" t="str">
        <f t="shared" si="2"/>
        <v> </v>
      </c>
      <c r="J36" s="234"/>
      <c r="K36" s="247" t="str">
        <f t="shared" si="3"/>
        <v> </v>
      </c>
      <c r="L36" s="246"/>
    </row>
    <row r="37" spans="1:12" ht="27" customHeight="1">
      <c r="A37" s="68"/>
      <c r="B37" s="163"/>
      <c r="C37" s="164"/>
      <c r="D37" s="102">
        <f t="shared" si="0"/>
      </c>
      <c r="E37" s="126" t="str">
        <f t="shared" si="1"/>
        <v> </v>
      </c>
      <c r="F37" s="70"/>
      <c r="G37" s="235">
        <f t="shared" si="4"/>
      </c>
      <c r="H37" s="236"/>
      <c r="I37" s="233" t="str">
        <f t="shared" si="2"/>
        <v> </v>
      </c>
      <c r="J37" s="234"/>
      <c r="K37" s="247" t="str">
        <f t="shared" si="3"/>
        <v> </v>
      </c>
      <c r="L37" s="246"/>
    </row>
    <row r="38" spans="1:12" ht="27" customHeight="1">
      <c r="A38" s="68"/>
      <c r="B38" s="163"/>
      <c r="C38" s="164"/>
      <c r="D38" s="102">
        <f t="shared" si="0"/>
      </c>
      <c r="E38" s="126" t="str">
        <f t="shared" si="1"/>
        <v> </v>
      </c>
      <c r="F38" s="70"/>
      <c r="G38" s="235">
        <f t="shared" si="4"/>
      </c>
      <c r="H38" s="236"/>
      <c r="I38" s="233" t="str">
        <f t="shared" si="2"/>
        <v> </v>
      </c>
      <c r="J38" s="234"/>
      <c r="K38" s="247" t="str">
        <f t="shared" si="3"/>
        <v> </v>
      </c>
      <c r="L38" s="246"/>
    </row>
    <row r="39" spans="1:12" ht="27" customHeight="1">
      <c r="A39" s="68"/>
      <c r="B39" s="163"/>
      <c r="C39" s="164"/>
      <c r="D39" s="102">
        <f t="shared" si="0"/>
      </c>
      <c r="E39" s="126" t="str">
        <f t="shared" si="1"/>
        <v> </v>
      </c>
      <c r="F39" s="70"/>
      <c r="G39" s="235">
        <f t="shared" si="4"/>
      </c>
      <c r="H39" s="236"/>
      <c r="I39" s="233" t="str">
        <f t="shared" si="2"/>
        <v> </v>
      </c>
      <c r="J39" s="234"/>
      <c r="K39" s="247" t="str">
        <f t="shared" si="3"/>
        <v> </v>
      </c>
      <c r="L39" s="246"/>
    </row>
    <row r="40" spans="1:12" ht="27" customHeight="1">
      <c r="A40" s="68"/>
      <c r="B40" s="163"/>
      <c r="C40" s="164"/>
      <c r="D40" s="102">
        <f t="shared" si="0"/>
      </c>
      <c r="E40" s="126" t="str">
        <f t="shared" si="1"/>
        <v> </v>
      </c>
      <c r="F40" s="70"/>
      <c r="G40" s="235">
        <f t="shared" si="4"/>
      </c>
      <c r="H40" s="236"/>
      <c r="I40" s="233" t="str">
        <f t="shared" si="2"/>
        <v> </v>
      </c>
      <c r="J40" s="234"/>
      <c r="K40" s="247" t="str">
        <f t="shared" si="3"/>
        <v> </v>
      </c>
      <c r="L40" s="246"/>
    </row>
    <row r="41" spans="1:12" ht="27" customHeight="1">
      <c r="A41" s="68"/>
      <c r="B41" s="163"/>
      <c r="C41" s="164"/>
      <c r="D41" s="102">
        <f t="shared" si="0"/>
      </c>
      <c r="E41" s="126" t="str">
        <f t="shared" si="1"/>
        <v> </v>
      </c>
      <c r="F41" s="69"/>
      <c r="G41" s="235">
        <f t="shared" si="4"/>
      </c>
      <c r="H41" s="236"/>
      <c r="I41" s="233" t="str">
        <f t="shared" si="2"/>
        <v> </v>
      </c>
      <c r="J41" s="234"/>
      <c r="K41" s="247" t="str">
        <f t="shared" si="3"/>
        <v> </v>
      </c>
      <c r="L41" s="246"/>
    </row>
    <row r="42" spans="1:12" ht="27" customHeight="1">
      <c r="A42" s="68"/>
      <c r="B42" s="163"/>
      <c r="C42" s="164"/>
      <c r="D42" s="102">
        <f t="shared" si="0"/>
      </c>
      <c r="E42" s="126" t="str">
        <f t="shared" si="1"/>
        <v> </v>
      </c>
      <c r="F42" s="70"/>
      <c r="G42" s="235">
        <f t="shared" si="4"/>
      </c>
      <c r="H42" s="236"/>
      <c r="I42" s="233" t="str">
        <f t="shared" si="2"/>
        <v> </v>
      </c>
      <c r="J42" s="234"/>
      <c r="K42" s="247" t="str">
        <f t="shared" si="3"/>
        <v> </v>
      </c>
      <c r="L42" s="246"/>
    </row>
    <row r="43" spans="1:12" ht="27" customHeight="1">
      <c r="A43" s="68"/>
      <c r="B43" s="163"/>
      <c r="C43" s="164"/>
      <c r="D43" s="102">
        <f t="shared" si="0"/>
      </c>
      <c r="E43" s="126" t="str">
        <f t="shared" si="1"/>
        <v> </v>
      </c>
      <c r="F43" s="70"/>
      <c r="G43" s="235">
        <f t="shared" si="4"/>
      </c>
      <c r="H43" s="236"/>
      <c r="I43" s="233" t="str">
        <f t="shared" si="2"/>
        <v> </v>
      </c>
      <c r="J43" s="234"/>
      <c r="K43" s="277" t="str">
        <f t="shared" si="3"/>
        <v> </v>
      </c>
      <c r="L43" s="234"/>
    </row>
    <row r="44" spans="1:12" ht="27" customHeight="1">
      <c r="A44" s="68"/>
      <c r="B44" s="163"/>
      <c r="C44" s="164"/>
      <c r="D44" s="102">
        <f t="shared" si="0"/>
      </c>
      <c r="E44" s="126" t="str">
        <f t="shared" si="1"/>
        <v> </v>
      </c>
      <c r="F44" s="70"/>
      <c r="G44" s="235">
        <f t="shared" si="4"/>
      </c>
      <c r="H44" s="236"/>
      <c r="I44" s="233" t="str">
        <f t="shared" si="2"/>
        <v> </v>
      </c>
      <c r="J44" s="234"/>
      <c r="K44" s="247" t="str">
        <f t="shared" si="3"/>
        <v> </v>
      </c>
      <c r="L44" s="246"/>
    </row>
    <row r="45" spans="1:12" ht="27" customHeight="1">
      <c r="A45" s="68"/>
      <c r="B45" s="163"/>
      <c r="C45" s="164"/>
      <c r="D45" s="102">
        <f t="shared" si="0"/>
      </c>
      <c r="E45" s="126" t="str">
        <f t="shared" si="1"/>
        <v> </v>
      </c>
      <c r="F45" s="70"/>
      <c r="G45" s="235">
        <f t="shared" si="4"/>
      </c>
      <c r="H45" s="236"/>
      <c r="I45" s="233" t="str">
        <f t="shared" si="2"/>
        <v> </v>
      </c>
      <c r="J45" s="234"/>
      <c r="K45" s="247" t="str">
        <f t="shared" si="3"/>
        <v> </v>
      </c>
      <c r="L45" s="246"/>
    </row>
    <row r="46" spans="1:12" ht="27" customHeight="1">
      <c r="A46" s="68"/>
      <c r="B46" s="163"/>
      <c r="C46" s="164"/>
      <c r="D46" s="102">
        <f t="shared" si="0"/>
      </c>
      <c r="E46" s="126" t="str">
        <f t="shared" si="1"/>
        <v> </v>
      </c>
      <c r="F46" s="70"/>
      <c r="G46" s="235">
        <f t="shared" si="4"/>
      </c>
      <c r="H46" s="236"/>
      <c r="I46" s="233" t="str">
        <f>IF(ISNA(VLOOKUP(A46,Reforest_Split_Rate,13,FALSE))," ",VLOOKUP(A46,Reforest_Split_Rate,13,FALSE)*F46)</f>
        <v> </v>
      </c>
      <c r="J46" s="234"/>
      <c r="K46" s="247" t="str">
        <f t="shared" si="3"/>
        <v> </v>
      </c>
      <c r="L46" s="246"/>
    </row>
    <row r="47" spans="1:12" ht="27" customHeight="1" thickBot="1">
      <c r="A47" s="68"/>
      <c r="B47" s="163"/>
      <c r="C47" s="164"/>
      <c r="D47" s="102">
        <f t="shared" si="0"/>
      </c>
      <c r="E47" s="126" t="str">
        <f t="shared" si="1"/>
        <v> </v>
      </c>
      <c r="F47" s="70"/>
      <c r="G47" s="283">
        <f>IF(A47=0,"",D47*F47)</f>
      </c>
      <c r="H47" s="284"/>
      <c r="I47" s="285" t="str">
        <f>IF(ISNA(VLOOKUP(A47,Reforest_Split_Rate,13,FALSE))," ",VLOOKUP(A47,Reforest_Split_Rate,13,FALSE)*F47)</f>
        <v> </v>
      </c>
      <c r="J47" s="279"/>
      <c r="K47" s="278" t="str">
        <f>IF(F47&lt;=0," ",G47-I47)</f>
        <v> </v>
      </c>
      <c r="L47" s="279"/>
    </row>
    <row r="48" spans="3:12" s="13" customFormat="1" ht="27" customHeight="1" thickBot="1">
      <c r="C48" s="46"/>
      <c r="D48" s="46"/>
      <c r="E48" s="46"/>
      <c r="F48" s="59" t="s">
        <v>449</v>
      </c>
      <c r="G48" s="237">
        <f>SUM(G33:G47)</f>
        <v>0</v>
      </c>
      <c r="H48" s="238"/>
      <c r="I48" s="280">
        <f>SUM(I33:I47)</f>
        <v>0</v>
      </c>
      <c r="J48" s="281"/>
      <c r="K48" s="280">
        <f>SUM(K33:K47)</f>
        <v>0</v>
      </c>
      <c r="L48" s="281"/>
    </row>
    <row r="49" spans="3:14" s="13" customFormat="1" ht="27" customHeight="1" thickBot="1">
      <c r="C49" s="46"/>
      <c r="D49" s="46"/>
      <c r="E49" s="46"/>
      <c r="F49" s="60" t="s">
        <v>448</v>
      </c>
      <c r="G49" s="292">
        <f>G99</f>
        <v>0</v>
      </c>
      <c r="H49" s="293"/>
      <c r="I49" s="201">
        <f>I99</f>
        <v>0</v>
      </c>
      <c r="J49" s="202"/>
      <c r="K49" s="201">
        <f>K99</f>
        <v>0</v>
      </c>
      <c r="L49" s="202"/>
      <c r="N49" s="20"/>
    </row>
    <row r="50" spans="1:14" s="13" customFormat="1" ht="27" customHeight="1" thickBot="1">
      <c r="A50" s="21"/>
      <c r="C50" s="46"/>
      <c r="D50" s="46"/>
      <c r="E50" s="46"/>
      <c r="F50" s="60" t="s">
        <v>446</v>
      </c>
      <c r="G50" s="237">
        <f>G151</f>
        <v>0</v>
      </c>
      <c r="H50" s="238"/>
      <c r="I50" s="205">
        <f>I151</f>
        <v>0</v>
      </c>
      <c r="J50" s="206"/>
      <c r="K50" s="209">
        <f>K151</f>
        <v>0</v>
      </c>
      <c r="L50" s="206"/>
      <c r="N50" s="20"/>
    </row>
    <row r="51" spans="1:14" s="13" customFormat="1" ht="27" customHeight="1" thickBot="1">
      <c r="A51" s="65" t="s">
        <v>29</v>
      </c>
      <c r="C51" s="46"/>
      <c r="D51" s="46"/>
      <c r="E51" s="46"/>
      <c r="F51" s="60" t="s">
        <v>447</v>
      </c>
      <c r="G51" s="237">
        <f>G199</f>
        <v>0</v>
      </c>
      <c r="H51" s="238"/>
      <c r="I51" s="207">
        <f>I199</f>
        <v>0</v>
      </c>
      <c r="J51" s="208"/>
      <c r="K51" s="240">
        <f>K199</f>
        <v>0</v>
      </c>
      <c r="L51" s="208"/>
      <c r="N51" s="20"/>
    </row>
    <row r="52" spans="1:12" s="13" customFormat="1" ht="27" customHeight="1" thickBot="1">
      <c r="A52" s="65" t="s">
        <v>382</v>
      </c>
      <c r="B52" s="22"/>
      <c r="C52" s="61"/>
      <c r="D52" s="61"/>
      <c r="E52" s="46"/>
      <c r="F52" s="62" t="s">
        <v>472</v>
      </c>
      <c r="G52" s="275">
        <f>SUM(G48:H51)</f>
        <v>0</v>
      </c>
      <c r="H52" s="276"/>
      <c r="I52" s="203">
        <f>SUM(I48:J51)</f>
        <v>0</v>
      </c>
      <c r="J52" s="204"/>
      <c r="K52" s="203">
        <f>SUM(K48:L51)</f>
        <v>0</v>
      </c>
      <c r="L52" s="204"/>
    </row>
    <row r="53" spans="1:15" s="13" customFormat="1" ht="27" customHeight="1">
      <c r="A53" s="65" t="s">
        <v>30</v>
      </c>
      <c r="B53" s="22"/>
      <c r="D53" s="175" t="s">
        <v>399</v>
      </c>
      <c r="E53" s="175"/>
      <c r="F53" s="176"/>
      <c r="G53" s="298"/>
      <c r="H53" s="299"/>
      <c r="I53" s="16" t="s">
        <v>397</v>
      </c>
      <c r="J53" s="14"/>
      <c r="O53" s="16"/>
    </row>
    <row r="54" spans="1:9" s="13" customFormat="1" ht="27" customHeight="1" thickBot="1">
      <c r="A54" s="65" t="s">
        <v>31</v>
      </c>
      <c r="B54" s="22"/>
      <c r="C54" s="61"/>
      <c r="D54" s="61"/>
      <c r="E54" s="46"/>
      <c r="F54" s="63" t="s">
        <v>27</v>
      </c>
      <c r="G54" s="294"/>
      <c r="H54" s="295"/>
      <c r="I54" s="16" t="s">
        <v>397</v>
      </c>
    </row>
    <row r="55" spans="2:9" s="13" customFormat="1" ht="27" customHeight="1" thickBot="1" thickTop="1">
      <c r="B55" s="22"/>
      <c r="C55" s="61"/>
      <c r="D55" s="229" t="s">
        <v>28</v>
      </c>
      <c r="E55" s="229"/>
      <c r="F55" s="230"/>
      <c r="G55" s="296">
        <f>SUM(G52:H54)</f>
        <v>0</v>
      </c>
      <c r="H55" s="297"/>
      <c r="I55" s="16" t="s">
        <v>397</v>
      </c>
    </row>
    <row r="56" spans="2:9" s="13" customFormat="1" ht="27" customHeight="1" thickTop="1">
      <c r="B56" s="22"/>
      <c r="C56" s="61"/>
      <c r="D56" s="63"/>
      <c r="E56" s="63"/>
      <c r="F56" s="64"/>
      <c r="G56" s="99"/>
      <c r="H56" s="99"/>
      <c r="I56" s="16"/>
    </row>
    <row r="57" spans="1:11" ht="20.25">
      <c r="A57" s="50" t="s">
        <v>455</v>
      </c>
      <c r="G57" s="151" t="s">
        <v>383</v>
      </c>
      <c r="H57" s="151"/>
      <c r="I57" s="151"/>
      <c r="J57" s="151"/>
      <c r="K57" s="151"/>
    </row>
    <row r="58" spans="1:11" ht="20.25">
      <c r="A58" s="50" t="s">
        <v>456</v>
      </c>
      <c r="G58" s="151"/>
      <c r="H58" s="151"/>
      <c r="I58" s="151"/>
      <c r="J58" s="151"/>
      <c r="K58" s="151"/>
    </row>
    <row r="59" spans="1:11" ht="15.75" customHeight="1">
      <c r="A59" s="2"/>
      <c r="G59" s="151"/>
      <c r="H59" s="151"/>
      <c r="I59" s="151"/>
      <c r="J59" s="151"/>
      <c r="K59" s="151"/>
    </row>
    <row r="60" spans="1:11" ht="6" customHeight="1">
      <c r="A60" s="2"/>
      <c r="G60" s="9"/>
      <c r="H60" s="9"/>
      <c r="I60" s="9"/>
      <c r="J60" s="9"/>
      <c r="K60" s="9"/>
    </row>
    <row r="61" spans="1:12" s="55" customFormat="1" ht="11.25" customHeight="1">
      <c r="A61" s="56" t="s">
        <v>2</v>
      </c>
      <c r="B61" s="57"/>
      <c r="C61" s="57"/>
      <c r="D61" s="57"/>
      <c r="E61" s="57"/>
      <c r="F61" s="58"/>
      <c r="G61" s="214" t="s">
        <v>3</v>
      </c>
      <c r="H61" s="215"/>
      <c r="I61" s="215"/>
      <c r="J61" s="215"/>
      <c r="K61" s="215"/>
      <c r="L61" s="216"/>
    </row>
    <row r="62" spans="1:12" ht="27" customHeight="1">
      <c r="A62" s="193">
        <f>IF(A18=0,"",A18)</f>
      </c>
      <c r="B62" s="194"/>
      <c r="C62" s="194"/>
      <c r="D62" s="194"/>
      <c r="E62" s="194"/>
      <c r="F62" s="195"/>
      <c r="G62" s="193">
        <f>IF(I18=0,"",I18)</f>
      </c>
      <c r="H62" s="194"/>
      <c r="I62" s="194"/>
      <c r="J62" s="194"/>
      <c r="K62" s="194"/>
      <c r="L62" s="195"/>
    </row>
    <row r="63" spans="1:12" s="11" customFormat="1" ht="15" customHeight="1">
      <c r="A63" s="76" t="s">
        <v>469</v>
      </c>
      <c r="B63" s="12"/>
      <c r="C63" s="12"/>
      <c r="D63" s="12"/>
      <c r="E63" s="12"/>
      <c r="F63" s="12"/>
      <c r="G63" s="12"/>
      <c r="H63" s="12"/>
      <c r="I63" s="12"/>
      <c r="J63" s="12"/>
      <c r="K63" s="12"/>
      <c r="L63" s="12"/>
    </row>
    <row r="64" spans="1:12" s="74" customFormat="1" ht="15" customHeight="1">
      <c r="A64" s="71" t="s">
        <v>10</v>
      </c>
      <c r="B64" s="218" t="s">
        <v>12</v>
      </c>
      <c r="C64" s="219"/>
      <c r="D64" s="72" t="s">
        <v>14</v>
      </c>
      <c r="E64" s="73" t="s">
        <v>16</v>
      </c>
      <c r="F64" s="73" t="s">
        <v>17</v>
      </c>
      <c r="G64" s="210" t="s">
        <v>19</v>
      </c>
      <c r="H64" s="217"/>
      <c r="I64" s="239" t="s">
        <v>21</v>
      </c>
      <c r="J64" s="211"/>
      <c r="K64" s="210" t="s">
        <v>280</v>
      </c>
      <c r="L64" s="211"/>
    </row>
    <row r="65" spans="1:12" s="74" customFormat="1" ht="15" customHeight="1" thickBot="1">
      <c r="A65" s="75" t="s">
        <v>11</v>
      </c>
      <c r="B65" s="212" t="s">
        <v>237</v>
      </c>
      <c r="C65" s="231"/>
      <c r="D65" s="75" t="s">
        <v>15</v>
      </c>
      <c r="E65" s="75" t="s">
        <v>377</v>
      </c>
      <c r="F65" s="75" t="s">
        <v>26</v>
      </c>
      <c r="G65" s="212" t="s">
        <v>18</v>
      </c>
      <c r="H65" s="213"/>
      <c r="I65" s="274" t="s">
        <v>20</v>
      </c>
      <c r="J65" s="231"/>
      <c r="K65" s="212" t="s">
        <v>22</v>
      </c>
      <c r="L65" s="231"/>
    </row>
    <row r="66" spans="1:12" ht="27" customHeight="1">
      <c r="A66" s="68"/>
      <c r="B66" s="177"/>
      <c r="C66" s="178"/>
      <c r="D66" s="100">
        <f aca="true" t="shared" si="5" ref="D66:D98">IF(ISNA(VLOOKUP(A66,TaxRates,7,FALSE)),"",VLOOKUP(A66,TaxRates,7,FALSE))</f>
      </c>
      <c r="E66" s="126" t="str">
        <f aca="true" t="shared" si="6" ref="E66:E98">IF(ISNA(VLOOKUP(A66,TaxRates,8,FALSE))," ",VLOOKUP(A66,TaxRates,8,FALSE))</f>
        <v> </v>
      </c>
      <c r="F66" s="69"/>
      <c r="G66" s="179">
        <f>IF(A66=0,"",D66*F66)</f>
      </c>
      <c r="H66" s="180"/>
      <c r="I66" s="181" t="str">
        <f>IF(ISNA(VLOOKUP(A66,Reforest_Split_Rate,13,FALSE))," ",VLOOKUP(A66,Reforest_Split_Rate,13,FALSE)*F66)</f>
        <v> </v>
      </c>
      <c r="J66" s="182"/>
      <c r="K66" s="143" t="str">
        <f>IF(F66&lt;=0," ",G66-I66)</f>
        <v> </v>
      </c>
      <c r="L66" s="144"/>
    </row>
    <row r="67" spans="1:12" ht="27" customHeight="1">
      <c r="A67" s="68"/>
      <c r="B67" s="163"/>
      <c r="C67" s="164"/>
      <c r="D67" s="100">
        <f t="shared" si="5"/>
      </c>
      <c r="E67" s="126" t="str">
        <f t="shared" si="6"/>
        <v> </v>
      </c>
      <c r="F67" s="70"/>
      <c r="G67" s="152">
        <f>IF(A67=0,"",D67*F67)</f>
      </c>
      <c r="H67" s="153"/>
      <c r="I67" s="154" t="str">
        <f>IF(ISNA(VLOOKUP(A67,Reforest_Split_Rate,13,FALSE))," ",VLOOKUP(A67,Reforest_Split_Rate,13,FALSE)*F67)</f>
        <v> </v>
      </c>
      <c r="J67" s="155"/>
      <c r="K67" s="172">
        <f>IF(F67&lt;=0,"",G67-I67)</f>
      </c>
      <c r="L67" s="173"/>
    </row>
    <row r="68" spans="1:12" ht="27" customHeight="1">
      <c r="A68" s="68"/>
      <c r="B68" s="163"/>
      <c r="C68" s="164"/>
      <c r="D68" s="100">
        <f t="shared" si="5"/>
      </c>
      <c r="E68" s="126" t="str">
        <f t="shared" si="6"/>
        <v> </v>
      </c>
      <c r="F68" s="70"/>
      <c r="G68" s="152">
        <f aca="true" t="shared" si="7" ref="G68:G97">IF(A68=0,"",D68*F68)</f>
      </c>
      <c r="H68" s="153"/>
      <c r="I68" s="154" t="str">
        <f aca="true" t="shared" si="8" ref="I68:I97">IF(ISNA(VLOOKUP(A68,Reforest_Split_Rate,13,FALSE))," ",VLOOKUP(A68,Reforest_Split_Rate,13,FALSE)*F68)</f>
        <v> </v>
      </c>
      <c r="J68" s="155"/>
      <c r="K68" s="172">
        <f aca="true" t="shared" si="9" ref="K68:K97">IF(F68&lt;=0,"",G68-I68)</f>
      </c>
      <c r="L68" s="173"/>
    </row>
    <row r="69" spans="1:12" ht="27" customHeight="1">
      <c r="A69" s="68"/>
      <c r="B69" s="163"/>
      <c r="C69" s="164"/>
      <c r="D69" s="100">
        <f t="shared" si="5"/>
      </c>
      <c r="E69" s="126" t="str">
        <f t="shared" si="6"/>
        <v> </v>
      </c>
      <c r="F69" s="70"/>
      <c r="G69" s="152">
        <f t="shared" si="7"/>
      </c>
      <c r="H69" s="153"/>
      <c r="I69" s="154" t="str">
        <f t="shared" si="8"/>
        <v> </v>
      </c>
      <c r="J69" s="155"/>
      <c r="K69" s="172">
        <f t="shared" si="9"/>
      </c>
      <c r="L69" s="173"/>
    </row>
    <row r="70" spans="1:12" ht="27" customHeight="1">
      <c r="A70" s="68"/>
      <c r="B70" s="163"/>
      <c r="C70" s="164"/>
      <c r="D70" s="100">
        <f t="shared" si="5"/>
      </c>
      <c r="E70" s="126" t="str">
        <f t="shared" si="6"/>
        <v> </v>
      </c>
      <c r="F70" s="70"/>
      <c r="G70" s="152">
        <f t="shared" si="7"/>
      </c>
      <c r="H70" s="153"/>
      <c r="I70" s="154" t="str">
        <f t="shared" si="8"/>
        <v> </v>
      </c>
      <c r="J70" s="155"/>
      <c r="K70" s="172">
        <f t="shared" si="9"/>
      </c>
      <c r="L70" s="173"/>
    </row>
    <row r="71" spans="1:12" ht="27" customHeight="1">
      <c r="A71" s="68"/>
      <c r="B71" s="163"/>
      <c r="C71" s="164"/>
      <c r="D71" s="100">
        <f t="shared" si="5"/>
      </c>
      <c r="E71" s="126" t="str">
        <f t="shared" si="6"/>
        <v> </v>
      </c>
      <c r="F71" s="70"/>
      <c r="G71" s="152">
        <f t="shared" si="7"/>
      </c>
      <c r="H71" s="153"/>
      <c r="I71" s="154" t="str">
        <f t="shared" si="8"/>
        <v> </v>
      </c>
      <c r="J71" s="155"/>
      <c r="K71" s="172">
        <f t="shared" si="9"/>
      </c>
      <c r="L71" s="173"/>
    </row>
    <row r="72" spans="1:12" ht="27" customHeight="1">
      <c r="A72" s="68"/>
      <c r="B72" s="163"/>
      <c r="C72" s="164"/>
      <c r="D72" s="100">
        <f t="shared" si="5"/>
      </c>
      <c r="E72" s="126" t="str">
        <f t="shared" si="6"/>
        <v> </v>
      </c>
      <c r="F72" s="70"/>
      <c r="G72" s="152">
        <f t="shared" si="7"/>
      </c>
      <c r="H72" s="153"/>
      <c r="I72" s="154" t="str">
        <f t="shared" si="8"/>
        <v> </v>
      </c>
      <c r="J72" s="155"/>
      <c r="K72" s="172">
        <f t="shared" si="9"/>
      </c>
      <c r="L72" s="173"/>
    </row>
    <row r="73" spans="1:12" ht="27" customHeight="1">
      <c r="A73" s="68"/>
      <c r="B73" s="163"/>
      <c r="C73" s="164"/>
      <c r="D73" s="100">
        <f t="shared" si="5"/>
      </c>
      <c r="E73" s="126" t="str">
        <f t="shared" si="6"/>
        <v> </v>
      </c>
      <c r="F73" s="70"/>
      <c r="G73" s="152">
        <f t="shared" si="7"/>
      </c>
      <c r="H73" s="153"/>
      <c r="I73" s="154" t="str">
        <f t="shared" si="8"/>
        <v> </v>
      </c>
      <c r="J73" s="155"/>
      <c r="K73" s="172">
        <f t="shared" si="9"/>
      </c>
      <c r="L73" s="173"/>
    </row>
    <row r="74" spans="1:12" ht="27" customHeight="1">
      <c r="A74" s="68"/>
      <c r="B74" s="163"/>
      <c r="C74" s="164"/>
      <c r="D74" s="100">
        <f t="shared" si="5"/>
      </c>
      <c r="E74" s="126" t="str">
        <f t="shared" si="6"/>
        <v> </v>
      </c>
      <c r="F74" s="69"/>
      <c r="G74" s="152">
        <f t="shared" si="7"/>
      </c>
      <c r="H74" s="153"/>
      <c r="I74" s="154" t="str">
        <f t="shared" si="8"/>
        <v> </v>
      </c>
      <c r="J74" s="155"/>
      <c r="K74" s="172">
        <f t="shared" si="9"/>
      </c>
      <c r="L74" s="173"/>
    </row>
    <row r="75" spans="1:12" ht="27" customHeight="1">
      <c r="A75" s="68"/>
      <c r="B75" s="163"/>
      <c r="C75" s="164"/>
      <c r="D75" s="100">
        <f t="shared" si="5"/>
      </c>
      <c r="E75" s="126" t="str">
        <f t="shared" si="6"/>
        <v> </v>
      </c>
      <c r="F75" s="70"/>
      <c r="G75" s="152">
        <f t="shared" si="7"/>
      </c>
      <c r="H75" s="153"/>
      <c r="I75" s="154" t="str">
        <f t="shared" si="8"/>
        <v> </v>
      </c>
      <c r="J75" s="155"/>
      <c r="K75" s="172">
        <f t="shared" si="9"/>
      </c>
      <c r="L75" s="173"/>
    </row>
    <row r="76" spans="1:12" ht="27" customHeight="1">
      <c r="A76" s="68"/>
      <c r="B76" s="163"/>
      <c r="C76" s="164"/>
      <c r="D76" s="100">
        <f t="shared" si="5"/>
      </c>
      <c r="E76" s="126" t="str">
        <f t="shared" si="6"/>
        <v> </v>
      </c>
      <c r="F76" s="70"/>
      <c r="G76" s="152">
        <f t="shared" si="7"/>
      </c>
      <c r="H76" s="153"/>
      <c r="I76" s="154" t="str">
        <f t="shared" si="8"/>
        <v> </v>
      </c>
      <c r="J76" s="155"/>
      <c r="K76" s="172">
        <f t="shared" si="9"/>
      </c>
      <c r="L76" s="173"/>
    </row>
    <row r="77" spans="1:12" ht="27" customHeight="1">
      <c r="A77" s="68"/>
      <c r="B77" s="163"/>
      <c r="C77" s="164"/>
      <c r="D77" s="100">
        <f t="shared" si="5"/>
      </c>
      <c r="E77" s="126" t="str">
        <f t="shared" si="6"/>
        <v> </v>
      </c>
      <c r="F77" s="70"/>
      <c r="G77" s="152">
        <f t="shared" si="7"/>
      </c>
      <c r="H77" s="153"/>
      <c r="I77" s="154" t="str">
        <f t="shared" si="8"/>
        <v> </v>
      </c>
      <c r="J77" s="155"/>
      <c r="K77" s="172">
        <f t="shared" si="9"/>
      </c>
      <c r="L77" s="173"/>
    </row>
    <row r="78" spans="1:12" ht="27" customHeight="1">
      <c r="A78" s="68"/>
      <c r="B78" s="163"/>
      <c r="C78" s="164"/>
      <c r="D78" s="100">
        <f t="shared" si="5"/>
      </c>
      <c r="E78" s="126" t="str">
        <f t="shared" si="6"/>
        <v> </v>
      </c>
      <c r="F78" s="70"/>
      <c r="G78" s="152">
        <f t="shared" si="7"/>
      </c>
      <c r="H78" s="153"/>
      <c r="I78" s="154" t="str">
        <f t="shared" si="8"/>
        <v> </v>
      </c>
      <c r="J78" s="155"/>
      <c r="K78" s="172">
        <f t="shared" si="9"/>
      </c>
      <c r="L78" s="173"/>
    </row>
    <row r="79" spans="1:12" ht="27" customHeight="1">
      <c r="A79" s="68"/>
      <c r="B79" s="163"/>
      <c r="C79" s="164"/>
      <c r="D79" s="100">
        <f t="shared" si="5"/>
      </c>
      <c r="E79" s="126" t="str">
        <f t="shared" si="6"/>
        <v> </v>
      </c>
      <c r="F79" s="70"/>
      <c r="G79" s="152">
        <f t="shared" si="7"/>
      </c>
      <c r="H79" s="153"/>
      <c r="I79" s="154" t="str">
        <f t="shared" si="8"/>
        <v> </v>
      </c>
      <c r="J79" s="155"/>
      <c r="K79" s="172">
        <f t="shared" si="9"/>
      </c>
      <c r="L79" s="173"/>
    </row>
    <row r="80" spans="1:12" ht="27" customHeight="1">
      <c r="A80" s="68"/>
      <c r="B80" s="163"/>
      <c r="C80" s="164"/>
      <c r="D80" s="100">
        <f t="shared" si="5"/>
      </c>
      <c r="E80" s="126" t="str">
        <f t="shared" si="6"/>
        <v> </v>
      </c>
      <c r="F80" s="70"/>
      <c r="G80" s="152">
        <f t="shared" si="7"/>
      </c>
      <c r="H80" s="153"/>
      <c r="I80" s="154" t="str">
        <f t="shared" si="8"/>
        <v> </v>
      </c>
      <c r="J80" s="155"/>
      <c r="K80" s="172">
        <f t="shared" si="9"/>
      </c>
      <c r="L80" s="173"/>
    </row>
    <row r="81" spans="1:12" ht="27" customHeight="1">
      <c r="A81" s="68"/>
      <c r="B81" s="163"/>
      <c r="C81" s="164"/>
      <c r="D81" s="100">
        <f t="shared" si="5"/>
      </c>
      <c r="E81" s="126" t="str">
        <f t="shared" si="6"/>
        <v> </v>
      </c>
      <c r="F81" s="70"/>
      <c r="G81" s="152">
        <f t="shared" si="7"/>
      </c>
      <c r="H81" s="153"/>
      <c r="I81" s="154" t="str">
        <f t="shared" si="8"/>
        <v> </v>
      </c>
      <c r="J81" s="155"/>
      <c r="K81" s="172">
        <f t="shared" si="9"/>
      </c>
      <c r="L81" s="173"/>
    </row>
    <row r="82" spans="1:12" ht="27" customHeight="1">
      <c r="A82" s="68"/>
      <c r="B82" s="163"/>
      <c r="C82" s="164"/>
      <c r="D82" s="100">
        <f t="shared" si="5"/>
      </c>
      <c r="E82" s="126" t="str">
        <f t="shared" si="6"/>
        <v> </v>
      </c>
      <c r="F82" s="69"/>
      <c r="G82" s="152">
        <f t="shared" si="7"/>
      </c>
      <c r="H82" s="153"/>
      <c r="I82" s="154" t="str">
        <f t="shared" si="8"/>
        <v> </v>
      </c>
      <c r="J82" s="155"/>
      <c r="K82" s="172">
        <f t="shared" si="9"/>
      </c>
      <c r="L82" s="173"/>
    </row>
    <row r="83" spans="1:12" ht="27" customHeight="1">
      <c r="A83" s="68"/>
      <c r="B83" s="163"/>
      <c r="C83" s="164"/>
      <c r="D83" s="100">
        <f t="shared" si="5"/>
      </c>
      <c r="E83" s="126" t="str">
        <f t="shared" si="6"/>
        <v> </v>
      </c>
      <c r="F83" s="70"/>
      <c r="G83" s="152">
        <f t="shared" si="7"/>
      </c>
      <c r="H83" s="153"/>
      <c r="I83" s="154" t="str">
        <f t="shared" si="8"/>
        <v> </v>
      </c>
      <c r="J83" s="155"/>
      <c r="K83" s="172">
        <f t="shared" si="9"/>
      </c>
      <c r="L83" s="173"/>
    </row>
    <row r="84" spans="1:12" ht="27" customHeight="1">
      <c r="A84" s="68"/>
      <c r="B84" s="163"/>
      <c r="C84" s="164"/>
      <c r="D84" s="100">
        <f t="shared" si="5"/>
      </c>
      <c r="E84" s="126" t="str">
        <f t="shared" si="6"/>
        <v> </v>
      </c>
      <c r="F84" s="70"/>
      <c r="G84" s="152">
        <f t="shared" si="7"/>
      </c>
      <c r="H84" s="153"/>
      <c r="I84" s="154" t="str">
        <f t="shared" si="8"/>
        <v> </v>
      </c>
      <c r="J84" s="155"/>
      <c r="K84" s="172">
        <f t="shared" si="9"/>
      </c>
      <c r="L84" s="173"/>
    </row>
    <row r="85" spans="1:12" ht="27" customHeight="1">
      <c r="A85" s="68"/>
      <c r="B85" s="163"/>
      <c r="C85" s="164"/>
      <c r="D85" s="100">
        <f t="shared" si="5"/>
      </c>
      <c r="E85" s="126" t="str">
        <f t="shared" si="6"/>
        <v> </v>
      </c>
      <c r="F85" s="70"/>
      <c r="G85" s="152">
        <f t="shared" si="7"/>
      </c>
      <c r="H85" s="153"/>
      <c r="I85" s="154" t="str">
        <f t="shared" si="8"/>
        <v> </v>
      </c>
      <c r="J85" s="155"/>
      <c r="K85" s="172">
        <f t="shared" si="9"/>
      </c>
      <c r="L85" s="173"/>
    </row>
    <row r="86" spans="1:12" ht="27" customHeight="1">
      <c r="A86" s="68"/>
      <c r="B86" s="163"/>
      <c r="C86" s="164"/>
      <c r="D86" s="100">
        <f t="shared" si="5"/>
      </c>
      <c r="E86" s="126" t="str">
        <f t="shared" si="6"/>
        <v> </v>
      </c>
      <c r="F86" s="70"/>
      <c r="G86" s="152">
        <f t="shared" si="7"/>
      </c>
      <c r="H86" s="153"/>
      <c r="I86" s="154" t="str">
        <f t="shared" si="8"/>
        <v> </v>
      </c>
      <c r="J86" s="155"/>
      <c r="K86" s="172">
        <f t="shared" si="9"/>
      </c>
      <c r="L86" s="173"/>
    </row>
    <row r="87" spans="1:12" ht="27" customHeight="1">
      <c r="A87" s="68"/>
      <c r="B87" s="163"/>
      <c r="C87" s="164"/>
      <c r="D87" s="100">
        <f t="shared" si="5"/>
      </c>
      <c r="E87" s="126" t="str">
        <f t="shared" si="6"/>
        <v> </v>
      </c>
      <c r="F87" s="70"/>
      <c r="G87" s="152">
        <f t="shared" si="7"/>
      </c>
      <c r="H87" s="153"/>
      <c r="I87" s="154" t="str">
        <f t="shared" si="8"/>
        <v> </v>
      </c>
      <c r="J87" s="155"/>
      <c r="K87" s="172">
        <f t="shared" si="9"/>
      </c>
      <c r="L87" s="173"/>
    </row>
    <row r="88" spans="1:12" ht="27" customHeight="1">
      <c r="A88" s="68"/>
      <c r="B88" s="163"/>
      <c r="C88" s="164"/>
      <c r="D88" s="100">
        <f t="shared" si="5"/>
      </c>
      <c r="E88" s="126" t="str">
        <f t="shared" si="6"/>
        <v> </v>
      </c>
      <c r="F88" s="70"/>
      <c r="G88" s="152">
        <f t="shared" si="7"/>
      </c>
      <c r="H88" s="153"/>
      <c r="I88" s="154" t="str">
        <f t="shared" si="8"/>
        <v> </v>
      </c>
      <c r="J88" s="155"/>
      <c r="K88" s="172">
        <f t="shared" si="9"/>
      </c>
      <c r="L88" s="173"/>
    </row>
    <row r="89" spans="1:12" ht="27" customHeight="1">
      <c r="A89" s="68"/>
      <c r="B89" s="163"/>
      <c r="C89" s="164"/>
      <c r="D89" s="100">
        <f t="shared" si="5"/>
      </c>
      <c r="E89" s="126" t="str">
        <f t="shared" si="6"/>
        <v> </v>
      </c>
      <c r="F89" s="69"/>
      <c r="G89" s="152">
        <f t="shared" si="7"/>
      </c>
      <c r="H89" s="153"/>
      <c r="I89" s="154" t="str">
        <f t="shared" si="8"/>
        <v> </v>
      </c>
      <c r="J89" s="155"/>
      <c r="K89" s="172">
        <f t="shared" si="9"/>
      </c>
      <c r="L89" s="173"/>
    </row>
    <row r="90" spans="1:12" ht="27" customHeight="1">
      <c r="A90" s="68"/>
      <c r="B90" s="163"/>
      <c r="C90" s="164"/>
      <c r="D90" s="100">
        <f t="shared" si="5"/>
      </c>
      <c r="E90" s="126" t="str">
        <f t="shared" si="6"/>
        <v> </v>
      </c>
      <c r="F90" s="70"/>
      <c r="G90" s="152">
        <f t="shared" si="7"/>
      </c>
      <c r="H90" s="153"/>
      <c r="I90" s="154" t="str">
        <f t="shared" si="8"/>
        <v> </v>
      </c>
      <c r="J90" s="155"/>
      <c r="K90" s="172">
        <f t="shared" si="9"/>
      </c>
      <c r="L90" s="173"/>
    </row>
    <row r="91" spans="1:12" ht="27" customHeight="1">
      <c r="A91" s="68"/>
      <c r="B91" s="163"/>
      <c r="C91" s="164"/>
      <c r="D91" s="100">
        <f t="shared" si="5"/>
      </c>
      <c r="E91" s="126" t="str">
        <f t="shared" si="6"/>
        <v> </v>
      </c>
      <c r="F91" s="70"/>
      <c r="G91" s="152">
        <f t="shared" si="7"/>
      </c>
      <c r="H91" s="153"/>
      <c r="I91" s="154" t="str">
        <f t="shared" si="8"/>
        <v> </v>
      </c>
      <c r="J91" s="155"/>
      <c r="K91" s="172">
        <f t="shared" si="9"/>
      </c>
      <c r="L91" s="173"/>
    </row>
    <row r="92" spans="1:12" ht="27" customHeight="1">
      <c r="A92" s="68"/>
      <c r="B92" s="163"/>
      <c r="C92" s="164"/>
      <c r="D92" s="100">
        <f t="shared" si="5"/>
      </c>
      <c r="E92" s="126" t="str">
        <f t="shared" si="6"/>
        <v> </v>
      </c>
      <c r="F92" s="70"/>
      <c r="G92" s="152">
        <f t="shared" si="7"/>
      </c>
      <c r="H92" s="153"/>
      <c r="I92" s="154" t="str">
        <f t="shared" si="8"/>
        <v> </v>
      </c>
      <c r="J92" s="155"/>
      <c r="K92" s="172">
        <f t="shared" si="9"/>
      </c>
      <c r="L92" s="173"/>
    </row>
    <row r="93" spans="1:12" ht="27" customHeight="1">
      <c r="A93" s="68"/>
      <c r="B93" s="163"/>
      <c r="C93" s="164"/>
      <c r="D93" s="100">
        <f t="shared" si="5"/>
      </c>
      <c r="E93" s="126" t="str">
        <f t="shared" si="6"/>
        <v> </v>
      </c>
      <c r="F93" s="70"/>
      <c r="G93" s="152">
        <f t="shared" si="7"/>
      </c>
      <c r="H93" s="153"/>
      <c r="I93" s="154" t="str">
        <f t="shared" si="8"/>
        <v> </v>
      </c>
      <c r="J93" s="155"/>
      <c r="K93" s="172">
        <f t="shared" si="9"/>
      </c>
      <c r="L93" s="173"/>
    </row>
    <row r="94" spans="1:12" ht="27" customHeight="1">
      <c r="A94" s="68"/>
      <c r="B94" s="163"/>
      <c r="C94" s="164"/>
      <c r="D94" s="100">
        <f t="shared" si="5"/>
      </c>
      <c r="E94" s="126" t="str">
        <f t="shared" si="6"/>
        <v> </v>
      </c>
      <c r="F94" s="70"/>
      <c r="G94" s="152">
        <f t="shared" si="7"/>
      </c>
      <c r="H94" s="153"/>
      <c r="I94" s="154" t="str">
        <f t="shared" si="8"/>
        <v> </v>
      </c>
      <c r="J94" s="155"/>
      <c r="K94" s="172">
        <f t="shared" si="9"/>
      </c>
      <c r="L94" s="173"/>
    </row>
    <row r="95" spans="1:12" ht="27" customHeight="1">
      <c r="A95" s="68"/>
      <c r="B95" s="163"/>
      <c r="C95" s="164"/>
      <c r="D95" s="100">
        <f t="shared" si="5"/>
      </c>
      <c r="E95" s="126" t="str">
        <f t="shared" si="6"/>
        <v> </v>
      </c>
      <c r="F95" s="70"/>
      <c r="G95" s="152">
        <f t="shared" si="7"/>
      </c>
      <c r="H95" s="153"/>
      <c r="I95" s="154" t="str">
        <f t="shared" si="8"/>
        <v> </v>
      </c>
      <c r="J95" s="155"/>
      <c r="K95" s="172">
        <f t="shared" si="9"/>
      </c>
      <c r="L95" s="173"/>
    </row>
    <row r="96" spans="1:12" ht="27" customHeight="1">
      <c r="A96" s="68"/>
      <c r="B96" s="163"/>
      <c r="C96" s="164"/>
      <c r="D96" s="100">
        <f t="shared" si="5"/>
      </c>
      <c r="E96" s="126" t="str">
        <f t="shared" si="6"/>
        <v> </v>
      </c>
      <c r="F96" s="70"/>
      <c r="G96" s="152">
        <f t="shared" si="7"/>
      </c>
      <c r="H96" s="153"/>
      <c r="I96" s="154" t="str">
        <f t="shared" si="8"/>
        <v> </v>
      </c>
      <c r="J96" s="155"/>
      <c r="K96" s="172">
        <f t="shared" si="9"/>
      </c>
      <c r="L96" s="173"/>
    </row>
    <row r="97" spans="1:12" ht="27" customHeight="1">
      <c r="A97" s="68"/>
      <c r="B97" s="163"/>
      <c r="C97" s="164"/>
      <c r="D97" s="100">
        <f t="shared" si="5"/>
      </c>
      <c r="E97" s="126" t="str">
        <f t="shared" si="6"/>
        <v> </v>
      </c>
      <c r="F97" s="70"/>
      <c r="G97" s="152">
        <f t="shared" si="7"/>
      </c>
      <c r="H97" s="153"/>
      <c r="I97" s="154" t="str">
        <f t="shared" si="8"/>
        <v> </v>
      </c>
      <c r="J97" s="155"/>
      <c r="K97" s="172">
        <f t="shared" si="9"/>
      </c>
      <c r="L97" s="173"/>
    </row>
    <row r="98" spans="1:12" ht="27" customHeight="1" thickBot="1">
      <c r="A98" s="68"/>
      <c r="B98" s="163"/>
      <c r="C98" s="164"/>
      <c r="D98" s="100">
        <f t="shared" si="5"/>
      </c>
      <c r="E98" s="126" t="str">
        <f t="shared" si="6"/>
        <v> </v>
      </c>
      <c r="F98" s="70"/>
      <c r="G98" s="165">
        <f>IF(A98=0,"",D98*F98)</f>
      </c>
      <c r="H98" s="166"/>
      <c r="I98" s="167" t="str">
        <f>IF(ISNA(VLOOKUP(A98,Reforest_Split_Rate,13,FALSE))," ",VLOOKUP(A98,Reforest_Split_Rate,13,FALSE)*F98)</f>
        <v> </v>
      </c>
      <c r="J98" s="168"/>
      <c r="K98" s="149">
        <f>IF(F98&lt;=0,"",G98-I98)</f>
      </c>
      <c r="L98" s="150"/>
    </row>
    <row r="99" spans="5:12" ht="27" customHeight="1" thickBot="1" thickTop="1">
      <c r="E99" s="8"/>
      <c r="F99" s="10" t="s">
        <v>384</v>
      </c>
      <c r="G99" s="147">
        <f>SUM(G66:G98)</f>
        <v>0</v>
      </c>
      <c r="H99" s="148"/>
      <c r="I99" s="147">
        <f>SUM(I66:I98)</f>
        <v>0</v>
      </c>
      <c r="J99" s="148"/>
      <c r="K99" s="147">
        <f>SUM(K66:K98)</f>
        <v>0</v>
      </c>
      <c r="L99" s="148"/>
    </row>
    <row r="100" spans="7:10" ht="6" customHeight="1" thickTop="1">
      <c r="G100" s="162"/>
      <c r="H100" s="162"/>
      <c r="I100" s="162"/>
      <c r="J100" s="162"/>
    </row>
    <row r="101" s="11" customFormat="1" ht="15">
      <c r="A101" s="17" t="s">
        <v>32</v>
      </c>
    </row>
    <row r="102" spans="1:12" ht="36.75" customHeight="1" thickBot="1">
      <c r="A102" s="199" t="s">
        <v>36</v>
      </c>
      <c r="B102" s="199"/>
      <c r="C102" s="199"/>
      <c r="D102" s="199"/>
      <c r="E102" s="199"/>
      <c r="F102" s="300"/>
      <c r="G102" s="300"/>
      <c r="H102" s="300"/>
      <c r="I102" s="300"/>
      <c r="J102" s="282"/>
      <c r="K102" s="282"/>
      <c r="L102" s="282"/>
    </row>
    <row r="103" spans="1:10" s="55" customFormat="1" ht="12">
      <c r="A103" s="55" t="s">
        <v>33</v>
      </c>
      <c r="E103" s="131" t="s">
        <v>480</v>
      </c>
      <c r="G103" s="55" t="s">
        <v>34</v>
      </c>
      <c r="J103" s="55" t="s">
        <v>35</v>
      </c>
    </row>
    <row r="104" ht="2.25" customHeight="1">
      <c r="A104" s="2"/>
    </row>
    <row r="105" ht="14.25" customHeight="1">
      <c r="A105" s="2" t="s">
        <v>504</v>
      </c>
    </row>
    <row r="106" spans="1:11" ht="20.25">
      <c r="A106" s="50" t="s">
        <v>459</v>
      </c>
      <c r="G106" s="151" t="s">
        <v>450</v>
      </c>
      <c r="H106" s="151"/>
      <c r="I106" s="151"/>
      <c r="J106" s="151"/>
      <c r="K106" s="151"/>
    </row>
    <row r="107" spans="1:11" ht="20.25">
      <c r="A107" s="50" t="s">
        <v>457</v>
      </c>
      <c r="G107" s="151"/>
      <c r="H107" s="151"/>
      <c r="I107" s="151"/>
      <c r="J107" s="151"/>
      <c r="K107" s="151"/>
    </row>
    <row r="108" spans="1:11" ht="15.75" customHeight="1">
      <c r="A108" s="2"/>
      <c r="G108" s="151"/>
      <c r="H108" s="151"/>
      <c r="I108" s="151"/>
      <c r="J108" s="151"/>
      <c r="K108" s="151"/>
    </row>
    <row r="109" spans="1:11" ht="3.75" customHeight="1">
      <c r="A109" s="2"/>
      <c r="G109" s="9"/>
      <c r="H109" s="9"/>
      <c r="I109" s="9"/>
      <c r="J109" s="9"/>
      <c r="K109" s="9"/>
    </row>
    <row r="110" spans="1:12" s="2" customFormat="1" ht="11.25" customHeight="1">
      <c r="A110" s="23" t="s">
        <v>2</v>
      </c>
      <c r="B110" s="24"/>
      <c r="C110" s="24"/>
      <c r="D110" s="24"/>
      <c r="E110" s="24"/>
      <c r="F110" s="25"/>
      <c r="G110" s="196" t="s">
        <v>3</v>
      </c>
      <c r="H110" s="197"/>
      <c r="I110" s="197"/>
      <c r="J110" s="197"/>
      <c r="K110" s="197"/>
      <c r="L110" s="198"/>
    </row>
    <row r="111" spans="1:12" ht="25.5" customHeight="1">
      <c r="A111" s="193" t="str">
        <f>IF(A18=0," ",A18)</f>
        <v> </v>
      </c>
      <c r="B111" s="194"/>
      <c r="C111" s="194"/>
      <c r="D111" s="194"/>
      <c r="E111" s="194"/>
      <c r="F111" s="195"/>
      <c r="G111" s="193" t="str">
        <f>IF(I18=0," ",I18)</f>
        <v> </v>
      </c>
      <c r="H111" s="194"/>
      <c r="I111" s="194"/>
      <c r="J111" s="194"/>
      <c r="K111" s="194"/>
      <c r="L111" s="195"/>
    </row>
    <row r="112" spans="1:12" s="11" customFormat="1" ht="15" customHeight="1">
      <c r="A112" s="26" t="s">
        <v>460</v>
      </c>
      <c r="B112" s="12"/>
      <c r="C112" s="12"/>
      <c r="D112" s="12"/>
      <c r="E112" s="12"/>
      <c r="F112" s="12"/>
      <c r="G112" s="12"/>
      <c r="H112" s="12"/>
      <c r="I112" s="12"/>
      <c r="J112" s="12"/>
      <c r="K112" s="12"/>
      <c r="L112" s="12"/>
    </row>
    <row r="113" spans="1:12" s="11" customFormat="1" ht="15" customHeight="1">
      <c r="A113" s="27" t="s">
        <v>10</v>
      </c>
      <c r="B113" s="187" t="s">
        <v>12</v>
      </c>
      <c r="C113" s="188"/>
      <c r="D113" s="18" t="s">
        <v>14</v>
      </c>
      <c r="E113" s="28" t="s">
        <v>16</v>
      </c>
      <c r="F113" s="28" t="s">
        <v>17</v>
      </c>
      <c r="G113" s="189" t="s">
        <v>19</v>
      </c>
      <c r="H113" s="190"/>
      <c r="I113" s="191" t="s">
        <v>21</v>
      </c>
      <c r="J113" s="192"/>
      <c r="K113" s="189" t="s">
        <v>280</v>
      </c>
      <c r="L113" s="192"/>
    </row>
    <row r="114" spans="1:12" s="11" customFormat="1" ht="15" customHeight="1" thickBot="1">
      <c r="A114" s="19" t="s">
        <v>11</v>
      </c>
      <c r="B114" s="183" t="s">
        <v>237</v>
      </c>
      <c r="C114" s="184"/>
      <c r="D114" s="19" t="s">
        <v>15</v>
      </c>
      <c r="E114" s="19" t="s">
        <v>377</v>
      </c>
      <c r="F114" s="19" t="s">
        <v>26</v>
      </c>
      <c r="G114" s="183" t="s">
        <v>18</v>
      </c>
      <c r="H114" s="185"/>
      <c r="I114" s="186" t="s">
        <v>20</v>
      </c>
      <c r="J114" s="184"/>
      <c r="K114" s="183" t="s">
        <v>22</v>
      </c>
      <c r="L114" s="184"/>
    </row>
    <row r="115" spans="1:12" ht="27" customHeight="1">
      <c r="A115" s="67"/>
      <c r="B115" s="177"/>
      <c r="C115" s="178"/>
      <c r="D115" s="100">
        <f aca="true" t="shared" si="10" ref="D115:D150">IF(ISNA(VLOOKUP(A115,TaxRates,7,FALSE)),"",VLOOKUP(A115,TaxRates,7,FALSE))</f>
      </c>
      <c r="E115" s="126" t="str">
        <f aca="true" t="shared" si="11" ref="E115:E150">IF(ISNA(VLOOKUP(A115,TaxRates,8,FALSE))," ",VLOOKUP(A115,TaxRates,8,FALSE))</f>
        <v> </v>
      </c>
      <c r="F115" s="69"/>
      <c r="G115" s="179">
        <f>IF(A115=0,"",D115*F115)</f>
      </c>
      <c r="H115" s="180"/>
      <c r="I115" s="181" t="str">
        <f>IF(ISNA(VLOOKUP(A115,Reforest_Split_Rate,13,FALSE))," ",VLOOKUP(A115,Reforest_Split_Rate,13,FALSE)*F115)</f>
        <v> </v>
      </c>
      <c r="J115" s="182"/>
      <c r="K115" s="143" t="str">
        <f>IF(F115&lt;=0," ",G115-I115)</f>
        <v> </v>
      </c>
      <c r="L115" s="144"/>
    </row>
    <row r="116" spans="1:12" ht="27" customHeight="1">
      <c r="A116" s="68"/>
      <c r="B116" s="163"/>
      <c r="C116" s="164"/>
      <c r="D116" s="100">
        <f t="shared" si="10"/>
      </c>
      <c r="E116" s="126" t="str">
        <f t="shared" si="11"/>
        <v> </v>
      </c>
      <c r="F116" s="70"/>
      <c r="G116" s="152">
        <f>IF(A116=0,"",D116*F116)</f>
      </c>
      <c r="H116" s="153"/>
      <c r="I116" s="154" t="str">
        <f>IF(ISNA(VLOOKUP(A116,Reforest_Split_Rate,13,FALSE))," ",VLOOKUP(A116,Reforest_Split_Rate,13,FALSE)*F116)</f>
        <v> </v>
      </c>
      <c r="J116" s="155"/>
      <c r="K116" s="172">
        <f>IF(F116&lt;=0,"",G116-I116)</f>
      </c>
      <c r="L116" s="173"/>
    </row>
    <row r="117" spans="1:12" ht="27" customHeight="1">
      <c r="A117" s="68"/>
      <c r="B117" s="163"/>
      <c r="C117" s="164"/>
      <c r="D117" s="100">
        <f t="shared" si="10"/>
      </c>
      <c r="E117" s="126" t="str">
        <f t="shared" si="11"/>
        <v> </v>
      </c>
      <c r="F117" s="70"/>
      <c r="G117" s="152">
        <f aca="true" t="shared" si="12" ref="G117:G149">IF(A117=0,"",D117*F117)</f>
      </c>
      <c r="H117" s="153"/>
      <c r="I117" s="154" t="str">
        <f aca="true" t="shared" si="13" ref="I117:I149">IF(ISNA(VLOOKUP(A117,Reforest_Split_Rate,13,FALSE))," ",VLOOKUP(A117,Reforest_Split_Rate,13,FALSE)*F117)</f>
        <v> </v>
      </c>
      <c r="J117" s="155"/>
      <c r="K117" s="172">
        <f aca="true" t="shared" si="14" ref="K117:K149">IF(F117&lt;=0,"",G117-I117)</f>
      </c>
      <c r="L117" s="173"/>
    </row>
    <row r="118" spans="1:12" ht="27" customHeight="1">
      <c r="A118" s="68"/>
      <c r="B118" s="163"/>
      <c r="C118" s="164"/>
      <c r="D118" s="100">
        <f t="shared" si="10"/>
      </c>
      <c r="E118" s="126" t="str">
        <f t="shared" si="11"/>
        <v> </v>
      </c>
      <c r="F118" s="70"/>
      <c r="G118" s="152">
        <f t="shared" si="12"/>
      </c>
      <c r="H118" s="153"/>
      <c r="I118" s="154" t="str">
        <f t="shared" si="13"/>
        <v> </v>
      </c>
      <c r="J118" s="155"/>
      <c r="K118" s="172">
        <f t="shared" si="14"/>
      </c>
      <c r="L118" s="173"/>
    </row>
    <row r="119" spans="1:12" ht="27" customHeight="1">
      <c r="A119" s="68"/>
      <c r="B119" s="163"/>
      <c r="C119" s="164"/>
      <c r="D119" s="100">
        <f t="shared" si="10"/>
      </c>
      <c r="E119" s="126" t="str">
        <f t="shared" si="11"/>
        <v> </v>
      </c>
      <c r="F119" s="70"/>
      <c r="G119" s="152">
        <f t="shared" si="12"/>
      </c>
      <c r="H119" s="153"/>
      <c r="I119" s="154" t="str">
        <f t="shared" si="13"/>
        <v> </v>
      </c>
      <c r="J119" s="155"/>
      <c r="K119" s="172">
        <f t="shared" si="14"/>
      </c>
      <c r="L119" s="173"/>
    </row>
    <row r="120" spans="1:12" ht="27" customHeight="1">
      <c r="A120" s="68"/>
      <c r="B120" s="163"/>
      <c r="C120" s="164"/>
      <c r="D120" s="100">
        <f t="shared" si="10"/>
      </c>
      <c r="E120" s="126" t="str">
        <f t="shared" si="11"/>
        <v> </v>
      </c>
      <c r="F120" s="70"/>
      <c r="G120" s="152">
        <f t="shared" si="12"/>
      </c>
      <c r="H120" s="153"/>
      <c r="I120" s="154" t="str">
        <f t="shared" si="13"/>
        <v> </v>
      </c>
      <c r="J120" s="155"/>
      <c r="K120" s="172">
        <f t="shared" si="14"/>
      </c>
      <c r="L120" s="173"/>
    </row>
    <row r="121" spans="1:12" ht="27" customHeight="1">
      <c r="A121" s="68"/>
      <c r="B121" s="163"/>
      <c r="C121" s="164"/>
      <c r="D121" s="100">
        <f t="shared" si="10"/>
      </c>
      <c r="E121" s="126" t="str">
        <f t="shared" si="11"/>
        <v> </v>
      </c>
      <c r="F121" s="70"/>
      <c r="G121" s="152">
        <f t="shared" si="12"/>
      </c>
      <c r="H121" s="153"/>
      <c r="I121" s="154" t="str">
        <f t="shared" si="13"/>
        <v> </v>
      </c>
      <c r="J121" s="155"/>
      <c r="K121" s="172">
        <f t="shared" si="14"/>
      </c>
      <c r="L121" s="173"/>
    </row>
    <row r="122" spans="1:12" ht="27" customHeight="1">
      <c r="A122" s="68"/>
      <c r="B122" s="163"/>
      <c r="C122" s="164"/>
      <c r="D122" s="100">
        <f t="shared" si="10"/>
      </c>
      <c r="E122" s="126" t="str">
        <f t="shared" si="11"/>
        <v> </v>
      </c>
      <c r="F122" s="70"/>
      <c r="G122" s="152">
        <f t="shared" si="12"/>
      </c>
      <c r="H122" s="153"/>
      <c r="I122" s="154" t="str">
        <f t="shared" si="13"/>
        <v> </v>
      </c>
      <c r="J122" s="155"/>
      <c r="K122" s="172">
        <f t="shared" si="14"/>
      </c>
      <c r="L122" s="173"/>
    </row>
    <row r="123" spans="1:12" ht="27" customHeight="1">
      <c r="A123" s="68"/>
      <c r="B123" s="163"/>
      <c r="C123" s="164"/>
      <c r="D123" s="100">
        <f t="shared" si="10"/>
      </c>
      <c r="E123" s="126" t="str">
        <f t="shared" si="11"/>
        <v> </v>
      </c>
      <c r="F123" s="69"/>
      <c r="G123" s="152">
        <f t="shared" si="12"/>
      </c>
      <c r="H123" s="153"/>
      <c r="I123" s="154" t="str">
        <f t="shared" si="13"/>
        <v> </v>
      </c>
      <c r="J123" s="155"/>
      <c r="K123" s="172">
        <f t="shared" si="14"/>
      </c>
      <c r="L123" s="173"/>
    </row>
    <row r="124" spans="1:12" ht="27" customHeight="1">
      <c r="A124" s="68"/>
      <c r="B124" s="163"/>
      <c r="C124" s="164"/>
      <c r="D124" s="100">
        <f t="shared" si="10"/>
      </c>
      <c r="E124" s="126" t="str">
        <f t="shared" si="11"/>
        <v> </v>
      </c>
      <c r="F124" s="70"/>
      <c r="G124" s="152">
        <f t="shared" si="12"/>
      </c>
      <c r="H124" s="153"/>
      <c r="I124" s="154" t="str">
        <f t="shared" si="13"/>
        <v> </v>
      </c>
      <c r="J124" s="155"/>
      <c r="K124" s="172">
        <f t="shared" si="14"/>
      </c>
      <c r="L124" s="173"/>
    </row>
    <row r="125" spans="1:12" ht="27" customHeight="1">
      <c r="A125" s="68"/>
      <c r="B125" s="163"/>
      <c r="C125" s="164"/>
      <c r="D125" s="100">
        <f t="shared" si="10"/>
      </c>
      <c r="E125" s="126" t="str">
        <f t="shared" si="11"/>
        <v> </v>
      </c>
      <c r="F125" s="70"/>
      <c r="G125" s="152">
        <f t="shared" si="12"/>
      </c>
      <c r="H125" s="153"/>
      <c r="I125" s="154" t="str">
        <f t="shared" si="13"/>
        <v> </v>
      </c>
      <c r="J125" s="155"/>
      <c r="K125" s="172">
        <f t="shared" si="14"/>
      </c>
      <c r="L125" s="173"/>
    </row>
    <row r="126" spans="1:12" ht="27" customHeight="1">
      <c r="A126" s="68"/>
      <c r="B126" s="163"/>
      <c r="C126" s="164"/>
      <c r="D126" s="100">
        <f t="shared" si="10"/>
      </c>
      <c r="E126" s="126" t="str">
        <f t="shared" si="11"/>
        <v> </v>
      </c>
      <c r="F126" s="70"/>
      <c r="G126" s="152">
        <f t="shared" si="12"/>
      </c>
      <c r="H126" s="153"/>
      <c r="I126" s="154" t="str">
        <f t="shared" si="13"/>
        <v> </v>
      </c>
      <c r="J126" s="155"/>
      <c r="K126" s="172">
        <f t="shared" si="14"/>
      </c>
      <c r="L126" s="173"/>
    </row>
    <row r="127" spans="1:12" ht="27" customHeight="1">
      <c r="A127" s="68"/>
      <c r="B127" s="163"/>
      <c r="C127" s="164"/>
      <c r="D127" s="100">
        <f t="shared" si="10"/>
      </c>
      <c r="E127" s="126" t="str">
        <f t="shared" si="11"/>
        <v> </v>
      </c>
      <c r="F127" s="70"/>
      <c r="G127" s="152">
        <f t="shared" si="12"/>
      </c>
      <c r="H127" s="153"/>
      <c r="I127" s="154" t="str">
        <f t="shared" si="13"/>
        <v> </v>
      </c>
      <c r="J127" s="155"/>
      <c r="K127" s="172">
        <f t="shared" si="14"/>
      </c>
      <c r="L127" s="173"/>
    </row>
    <row r="128" spans="1:12" ht="27" customHeight="1">
      <c r="A128" s="68"/>
      <c r="B128" s="163"/>
      <c r="C128" s="164"/>
      <c r="D128" s="100">
        <f t="shared" si="10"/>
      </c>
      <c r="E128" s="126" t="str">
        <f t="shared" si="11"/>
        <v> </v>
      </c>
      <c r="F128" s="70"/>
      <c r="G128" s="152">
        <f t="shared" si="12"/>
      </c>
      <c r="H128" s="153"/>
      <c r="I128" s="154" t="str">
        <f t="shared" si="13"/>
        <v> </v>
      </c>
      <c r="J128" s="155"/>
      <c r="K128" s="172">
        <f t="shared" si="14"/>
      </c>
      <c r="L128" s="173"/>
    </row>
    <row r="129" spans="1:12" ht="27" customHeight="1">
      <c r="A129" s="68"/>
      <c r="B129" s="163"/>
      <c r="C129" s="164"/>
      <c r="D129" s="100">
        <f t="shared" si="10"/>
      </c>
      <c r="E129" s="126" t="str">
        <f t="shared" si="11"/>
        <v> </v>
      </c>
      <c r="F129" s="70"/>
      <c r="G129" s="152">
        <f t="shared" si="12"/>
      </c>
      <c r="H129" s="153"/>
      <c r="I129" s="154" t="str">
        <f t="shared" si="13"/>
        <v> </v>
      </c>
      <c r="J129" s="155"/>
      <c r="K129" s="172">
        <f t="shared" si="14"/>
      </c>
      <c r="L129" s="173"/>
    </row>
    <row r="130" spans="1:12" ht="27" customHeight="1">
      <c r="A130" s="68"/>
      <c r="B130" s="163"/>
      <c r="C130" s="164"/>
      <c r="D130" s="100">
        <f t="shared" si="10"/>
      </c>
      <c r="E130" s="126" t="str">
        <f t="shared" si="11"/>
        <v> </v>
      </c>
      <c r="F130" s="70"/>
      <c r="G130" s="152">
        <f t="shared" si="12"/>
      </c>
      <c r="H130" s="153"/>
      <c r="I130" s="154" t="str">
        <f t="shared" si="13"/>
        <v> </v>
      </c>
      <c r="J130" s="155"/>
      <c r="K130" s="172">
        <f t="shared" si="14"/>
      </c>
      <c r="L130" s="173"/>
    </row>
    <row r="131" spans="1:12" ht="27" customHeight="1">
      <c r="A131" s="68"/>
      <c r="B131" s="163"/>
      <c r="C131" s="164"/>
      <c r="D131" s="100">
        <f t="shared" si="10"/>
      </c>
      <c r="E131" s="126" t="str">
        <f t="shared" si="11"/>
        <v> </v>
      </c>
      <c r="F131" s="69"/>
      <c r="G131" s="152">
        <f t="shared" si="12"/>
      </c>
      <c r="H131" s="153"/>
      <c r="I131" s="154" t="str">
        <f t="shared" si="13"/>
        <v> </v>
      </c>
      <c r="J131" s="155"/>
      <c r="K131" s="172">
        <f t="shared" si="14"/>
      </c>
      <c r="L131" s="173"/>
    </row>
    <row r="132" spans="1:12" ht="27" customHeight="1">
      <c r="A132" s="68"/>
      <c r="B132" s="163"/>
      <c r="C132" s="164"/>
      <c r="D132" s="100">
        <f t="shared" si="10"/>
      </c>
      <c r="E132" s="126" t="str">
        <f t="shared" si="11"/>
        <v> </v>
      </c>
      <c r="F132" s="70"/>
      <c r="G132" s="152">
        <f t="shared" si="12"/>
      </c>
      <c r="H132" s="153"/>
      <c r="I132" s="154" t="str">
        <f t="shared" si="13"/>
        <v> </v>
      </c>
      <c r="J132" s="155"/>
      <c r="K132" s="172">
        <f t="shared" si="14"/>
      </c>
      <c r="L132" s="173"/>
    </row>
    <row r="133" spans="1:12" ht="27" customHeight="1">
      <c r="A133" s="68"/>
      <c r="B133" s="163"/>
      <c r="C133" s="164"/>
      <c r="D133" s="100">
        <f t="shared" si="10"/>
      </c>
      <c r="E133" s="126" t="str">
        <f t="shared" si="11"/>
        <v> </v>
      </c>
      <c r="F133" s="70"/>
      <c r="G133" s="152">
        <f t="shared" si="12"/>
      </c>
      <c r="H133" s="153"/>
      <c r="I133" s="154" t="str">
        <f t="shared" si="13"/>
        <v> </v>
      </c>
      <c r="J133" s="155"/>
      <c r="K133" s="172">
        <f t="shared" si="14"/>
      </c>
      <c r="L133" s="173"/>
    </row>
    <row r="134" spans="1:12" ht="27" customHeight="1">
      <c r="A134" s="68"/>
      <c r="B134" s="163"/>
      <c r="C134" s="164"/>
      <c r="D134" s="100">
        <f t="shared" si="10"/>
      </c>
      <c r="E134" s="126" t="str">
        <f t="shared" si="11"/>
        <v> </v>
      </c>
      <c r="F134" s="70"/>
      <c r="G134" s="152">
        <f t="shared" si="12"/>
      </c>
      <c r="H134" s="153"/>
      <c r="I134" s="154" t="str">
        <f t="shared" si="13"/>
        <v> </v>
      </c>
      <c r="J134" s="155"/>
      <c r="K134" s="172">
        <f t="shared" si="14"/>
      </c>
      <c r="L134" s="173"/>
    </row>
    <row r="135" spans="1:12" ht="27" customHeight="1">
      <c r="A135" s="68"/>
      <c r="B135" s="163"/>
      <c r="C135" s="164"/>
      <c r="D135" s="100">
        <f t="shared" si="10"/>
      </c>
      <c r="E135" s="126" t="str">
        <f t="shared" si="11"/>
        <v> </v>
      </c>
      <c r="F135" s="70"/>
      <c r="G135" s="152">
        <f t="shared" si="12"/>
      </c>
      <c r="H135" s="153"/>
      <c r="I135" s="154" t="str">
        <f t="shared" si="13"/>
        <v> </v>
      </c>
      <c r="J135" s="155"/>
      <c r="K135" s="172">
        <f t="shared" si="14"/>
      </c>
      <c r="L135" s="173"/>
    </row>
    <row r="136" spans="1:12" ht="27" customHeight="1">
      <c r="A136" s="68"/>
      <c r="B136" s="163"/>
      <c r="C136" s="164"/>
      <c r="D136" s="100">
        <f t="shared" si="10"/>
      </c>
      <c r="E136" s="126" t="str">
        <f t="shared" si="11"/>
        <v> </v>
      </c>
      <c r="F136" s="70"/>
      <c r="G136" s="152">
        <f t="shared" si="12"/>
      </c>
      <c r="H136" s="153"/>
      <c r="I136" s="154" t="str">
        <f t="shared" si="13"/>
        <v> </v>
      </c>
      <c r="J136" s="155"/>
      <c r="K136" s="172">
        <f t="shared" si="14"/>
      </c>
      <c r="L136" s="173"/>
    </row>
    <row r="137" spans="1:12" ht="27" customHeight="1">
      <c r="A137" s="68"/>
      <c r="B137" s="163"/>
      <c r="C137" s="164"/>
      <c r="D137" s="100">
        <f t="shared" si="10"/>
      </c>
      <c r="E137" s="126" t="str">
        <f t="shared" si="11"/>
        <v> </v>
      </c>
      <c r="F137" s="70"/>
      <c r="G137" s="152">
        <f t="shared" si="12"/>
      </c>
      <c r="H137" s="153"/>
      <c r="I137" s="154" t="str">
        <f t="shared" si="13"/>
        <v> </v>
      </c>
      <c r="J137" s="155"/>
      <c r="K137" s="172">
        <f t="shared" si="14"/>
      </c>
      <c r="L137" s="173"/>
    </row>
    <row r="138" spans="1:12" ht="27" customHeight="1">
      <c r="A138" s="68"/>
      <c r="B138" s="163"/>
      <c r="C138" s="164"/>
      <c r="D138" s="100">
        <f t="shared" si="10"/>
      </c>
      <c r="E138" s="126" t="str">
        <f t="shared" si="11"/>
        <v> </v>
      </c>
      <c r="F138" s="70"/>
      <c r="G138" s="152">
        <f t="shared" si="12"/>
      </c>
      <c r="H138" s="153"/>
      <c r="I138" s="154" t="str">
        <f t="shared" si="13"/>
        <v> </v>
      </c>
      <c r="J138" s="155"/>
      <c r="K138" s="172">
        <f t="shared" si="14"/>
      </c>
      <c r="L138" s="173"/>
    </row>
    <row r="139" spans="1:12" ht="27" customHeight="1">
      <c r="A139" s="68"/>
      <c r="B139" s="163"/>
      <c r="C139" s="164"/>
      <c r="D139" s="100">
        <f t="shared" si="10"/>
      </c>
      <c r="E139" s="126" t="str">
        <f t="shared" si="11"/>
        <v> </v>
      </c>
      <c r="F139" s="69"/>
      <c r="G139" s="152">
        <f t="shared" si="12"/>
      </c>
      <c r="H139" s="153"/>
      <c r="I139" s="154" t="str">
        <f t="shared" si="13"/>
        <v> </v>
      </c>
      <c r="J139" s="155"/>
      <c r="K139" s="172">
        <f t="shared" si="14"/>
      </c>
      <c r="L139" s="173"/>
    </row>
    <row r="140" spans="1:12" ht="27" customHeight="1">
      <c r="A140" s="68"/>
      <c r="B140" s="163"/>
      <c r="C140" s="164"/>
      <c r="D140" s="100">
        <f t="shared" si="10"/>
      </c>
      <c r="E140" s="126" t="str">
        <f t="shared" si="11"/>
        <v> </v>
      </c>
      <c r="F140" s="70"/>
      <c r="G140" s="152">
        <f t="shared" si="12"/>
      </c>
      <c r="H140" s="153"/>
      <c r="I140" s="154" t="str">
        <f t="shared" si="13"/>
        <v> </v>
      </c>
      <c r="J140" s="155"/>
      <c r="K140" s="172">
        <f t="shared" si="14"/>
      </c>
      <c r="L140" s="173"/>
    </row>
    <row r="141" spans="1:12" ht="27" customHeight="1">
      <c r="A141" s="68"/>
      <c r="B141" s="163"/>
      <c r="C141" s="164"/>
      <c r="D141" s="100">
        <f t="shared" si="10"/>
      </c>
      <c r="E141" s="126" t="str">
        <f t="shared" si="11"/>
        <v> </v>
      </c>
      <c r="F141" s="70"/>
      <c r="G141" s="152">
        <f t="shared" si="12"/>
      </c>
      <c r="H141" s="153"/>
      <c r="I141" s="154" t="str">
        <f t="shared" si="13"/>
        <v> </v>
      </c>
      <c r="J141" s="155"/>
      <c r="K141" s="172">
        <f t="shared" si="14"/>
      </c>
      <c r="L141" s="173"/>
    </row>
    <row r="142" spans="1:12" ht="27" customHeight="1">
      <c r="A142" s="68"/>
      <c r="B142" s="163"/>
      <c r="C142" s="164"/>
      <c r="D142" s="100">
        <f t="shared" si="10"/>
      </c>
      <c r="E142" s="126" t="str">
        <f t="shared" si="11"/>
        <v> </v>
      </c>
      <c r="F142" s="70"/>
      <c r="G142" s="152">
        <f t="shared" si="12"/>
      </c>
      <c r="H142" s="153"/>
      <c r="I142" s="154" t="str">
        <f t="shared" si="13"/>
        <v> </v>
      </c>
      <c r="J142" s="155"/>
      <c r="K142" s="172">
        <f t="shared" si="14"/>
      </c>
      <c r="L142" s="173"/>
    </row>
    <row r="143" spans="1:12" ht="27" customHeight="1">
      <c r="A143" s="68"/>
      <c r="B143" s="163"/>
      <c r="C143" s="164"/>
      <c r="D143" s="100">
        <f t="shared" si="10"/>
      </c>
      <c r="E143" s="126" t="str">
        <f t="shared" si="11"/>
        <v> </v>
      </c>
      <c r="F143" s="70"/>
      <c r="G143" s="152">
        <f t="shared" si="12"/>
      </c>
      <c r="H143" s="153"/>
      <c r="I143" s="154" t="str">
        <f t="shared" si="13"/>
        <v> </v>
      </c>
      <c r="J143" s="155"/>
      <c r="K143" s="172">
        <f t="shared" si="14"/>
      </c>
      <c r="L143" s="173"/>
    </row>
    <row r="144" spans="1:12" ht="27" customHeight="1">
      <c r="A144" s="68"/>
      <c r="B144" s="163"/>
      <c r="C144" s="164"/>
      <c r="D144" s="100">
        <f t="shared" si="10"/>
      </c>
      <c r="E144" s="126" t="str">
        <f t="shared" si="11"/>
        <v> </v>
      </c>
      <c r="F144" s="70"/>
      <c r="G144" s="152">
        <f t="shared" si="12"/>
      </c>
      <c r="H144" s="153"/>
      <c r="I144" s="154" t="str">
        <f t="shared" si="13"/>
        <v> </v>
      </c>
      <c r="J144" s="155"/>
      <c r="K144" s="172">
        <f t="shared" si="14"/>
      </c>
      <c r="L144" s="173"/>
    </row>
    <row r="145" spans="1:12" ht="27" customHeight="1">
      <c r="A145" s="68"/>
      <c r="B145" s="163"/>
      <c r="C145" s="164"/>
      <c r="D145" s="100">
        <f t="shared" si="10"/>
      </c>
      <c r="E145" s="126" t="str">
        <f t="shared" si="11"/>
        <v> </v>
      </c>
      <c r="F145" s="70"/>
      <c r="G145" s="152">
        <f t="shared" si="12"/>
      </c>
      <c r="H145" s="153"/>
      <c r="I145" s="154" t="str">
        <f t="shared" si="13"/>
        <v> </v>
      </c>
      <c r="J145" s="155"/>
      <c r="K145" s="172">
        <f t="shared" si="14"/>
      </c>
      <c r="L145" s="173"/>
    </row>
    <row r="146" spans="1:12" ht="27" customHeight="1">
      <c r="A146" s="68"/>
      <c r="B146" s="163"/>
      <c r="C146" s="164"/>
      <c r="D146" s="100">
        <f t="shared" si="10"/>
      </c>
      <c r="E146" s="126" t="str">
        <f t="shared" si="11"/>
        <v> </v>
      </c>
      <c r="F146" s="70"/>
      <c r="G146" s="152">
        <f t="shared" si="12"/>
      </c>
      <c r="H146" s="153"/>
      <c r="I146" s="154" t="str">
        <f t="shared" si="13"/>
        <v> </v>
      </c>
      <c r="J146" s="155"/>
      <c r="K146" s="172">
        <f t="shared" si="14"/>
      </c>
      <c r="L146" s="173"/>
    </row>
    <row r="147" spans="1:12" ht="27" customHeight="1">
      <c r="A147" s="68"/>
      <c r="B147" s="163"/>
      <c r="C147" s="164"/>
      <c r="D147" s="100">
        <f t="shared" si="10"/>
      </c>
      <c r="E147" s="126" t="str">
        <f t="shared" si="11"/>
        <v> </v>
      </c>
      <c r="F147" s="70"/>
      <c r="G147" s="152">
        <f t="shared" si="12"/>
      </c>
      <c r="H147" s="153"/>
      <c r="I147" s="154" t="str">
        <f t="shared" si="13"/>
        <v> </v>
      </c>
      <c r="J147" s="155"/>
      <c r="K147" s="172">
        <f t="shared" si="14"/>
      </c>
      <c r="L147" s="173"/>
    </row>
    <row r="148" spans="1:12" ht="27" customHeight="1">
      <c r="A148" s="68"/>
      <c r="B148" s="163"/>
      <c r="C148" s="164"/>
      <c r="D148" s="100">
        <f t="shared" si="10"/>
      </c>
      <c r="E148" s="126" t="str">
        <f t="shared" si="11"/>
        <v> </v>
      </c>
      <c r="F148" s="70"/>
      <c r="G148" s="152">
        <f t="shared" si="12"/>
      </c>
      <c r="H148" s="153"/>
      <c r="I148" s="154" t="str">
        <f t="shared" si="13"/>
        <v> </v>
      </c>
      <c r="J148" s="155"/>
      <c r="K148" s="172">
        <f t="shared" si="14"/>
      </c>
      <c r="L148" s="173"/>
    </row>
    <row r="149" spans="1:12" ht="27" customHeight="1">
      <c r="A149" s="68"/>
      <c r="B149" s="163"/>
      <c r="C149" s="164"/>
      <c r="D149" s="100">
        <f t="shared" si="10"/>
      </c>
      <c r="E149" s="126" t="str">
        <f t="shared" si="11"/>
        <v> </v>
      </c>
      <c r="F149" s="70"/>
      <c r="G149" s="152">
        <f t="shared" si="12"/>
      </c>
      <c r="H149" s="153"/>
      <c r="I149" s="154" t="str">
        <f t="shared" si="13"/>
        <v> </v>
      </c>
      <c r="J149" s="155"/>
      <c r="K149" s="172">
        <f t="shared" si="14"/>
      </c>
      <c r="L149" s="173"/>
    </row>
    <row r="150" spans="1:12" ht="27" customHeight="1" thickBot="1">
      <c r="A150" s="68"/>
      <c r="B150" s="163"/>
      <c r="C150" s="164"/>
      <c r="D150" s="100">
        <f t="shared" si="10"/>
      </c>
      <c r="E150" s="126" t="str">
        <f t="shared" si="11"/>
        <v> </v>
      </c>
      <c r="F150" s="70"/>
      <c r="G150" s="165">
        <f>IF(A150=0,"",D150*F150)</f>
      </c>
      <c r="H150" s="166"/>
      <c r="I150" s="167" t="str">
        <f>IF(ISNA(VLOOKUP(A150,Reforest_Split_Rate,13,FALSE))," ",VLOOKUP(A150,Reforest_Split_Rate,13,FALSE)*F150)</f>
        <v> </v>
      </c>
      <c r="J150" s="168"/>
      <c r="K150" s="149">
        <f>IF(F150&lt;=0,"",G150-I150)</f>
      </c>
      <c r="L150" s="150"/>
    </row>
    <row r="151" spans="5:12" ht="27" customHeight="1" thickBot="1" thickTop="1">
      <c r="E151" s="8"/>
      <c r="F151" s="10" t="s">
        <v>452</v>
      </c>
      <c r="G151" s="147">
        <f>SUM(G115:G150)</f>
        <v>0</v>
      </c>
      <c r="H151" s="148"/>
      <c r="I151" s="147">
        <f>SUM(I115:I150)</f>
        <v>0</v>
      </c>
      <c r="J151" s="148"/>
      <c r="K151" s="147">
        <f>SUM(K115:K150)</f>
        <v>0</v>
      </c>
      <c r="L151" s="148"/>
    </row>
    <row r="152" spans="7:10" ht="7.5" customHeight="1" thickTop="1">
      <c r="G152" s="162"/>
      <c r="H152" s="162"/>
      <c r="I152" s="162"/>
      <c r="J152" s="162"/>
    </row>
    <row r="153" ht="12.75">
      <c r="A153" s="2" t="s">
        <v>504</v>
      </c>
    </row>
    <row r="154" spans="1:11" ht="20.25">
      <c r="A154" s="50" t="s">
        <v>459</v>
      </c>
      <c r="G154" s="151" t="s">
        <v>451</v>
      </c>
      <c r="H154" s="151"/>
      <c r="I154" s="151"/>
      <c r="J154" s="151"/>
      <c r="K154" s="151"/>
    </row>
    <row r="155" spans="1:11" ht="20.25">
      <c r="A155" s="50" t="s">
        <v>458</v>
      </c>
      <c r="G155" s="151"/>
      <c r="H155" s="151"/>
      <c r="I155" s="151"/>
      <c r="J155" s="151"/>
      <c r="K155" s="151"/>
    </row>
    <row r="156" spans="1:11" ht="15.75" customHeight="1">
      <c r="A156" s="2"/>
      <c r="G156" s="151"/>
      <c r="H156" s="151"/>
      <c r="I156" s="151"/>
      <c r="J156" s="151"/>
      <c r="K156" s="151"/>
    </row>
    <row r="157" spans="1:11" ht="9.75" customHeight="1">
      <c r="A157" s="2"/>
      <c r="G157" s="9"/>
      <c r="H157" s="9"/>
      <c r="I157" s="9"/>
      <c r="J157" s="9"/>
      <c r="K157" s="9"/>
    </row>
    <row r="158" spans="1:12" s="2" customFormat="1" ht="11.25" customHeight="1">
      <c r="A158" s="23" t="s">
        <v>2</v>
      </c>
      <c r="B158" s="24"/>
      <c r="C158" s="24"/>
      <c r="D158" s="24"/>
      <c r="E158" s="24"/>
      <c r="F158" s="25"/>
      <c r="G158" s="196" t="s">
        <v>3</v>
      </c>
      <c r="H158" s="197"/>
      <c r="I158" s="197"/>
      <c r="J158" s="197"/>
      <c r="K158" s="197"/>
      <c r="L158" s="198"/>
    </row>
    <row r="159" spans="1:12" ht="27" customHeight="1">
      <c r="A159" s="193">
        <f>IF(A18=0,"",A18)</f>
      </c>
      <c r="B159" s="194"/>
      <c r="C159" s="194"/>
      <c r="D159" s="194"/>
      <c r="E159" s="194"/>
      <c r="F159" s="195"/>
      <c r="G159" s="193">
        <f>IF(I18=0,"",I18)</f>
      </c>
      <c r="H159" s="194"/>
      <c r="I159" s="194"/>
      <c r="J159" s="194"/>
      <c r="K159" s="194"/>
      <c r="L159" s="195"/>
    </row>
    <row r="160" spans="1:12" s="11" customFormat="1" ht="15" customHeight="1">
      <c r="A160" s="26" t="s">
        <v>460</v>
      </c>
      <c r="B160" s="12"/>
      <c r="C160" s="12"/>
      <c r="D160" s="12"/>
      <c r="E160" s="12"/>
      <c r="F160" s="12"/>
      <c r="G160" s="12"/>
      <c r="H160" s="12"/>
      <c r="I160" s="12"/>
      <c r="J160" s="12"/>
      <c r="K160" s="12"/>
      <c r="L160" s="12"/>
    </row>
    <row r="161" spans="1:12" s="11" customFormat="1" ht="15" customHeight="1">
      <c r="A161" s="27" t="s">
        <v>10</v>
      </c>
      <c r="B161" s="187" t="s">
        <v>12</v>
      </c>
      <c r="C161" s="188"/>
      <c r="D161" s="18" t="s">
        <v>14</v>
      </c>
      <c r="E161" s="28" t="s">
        <v>16</v>
      </c>
      <c r="F161" s="28" t="s">
        <v>17</v>
      </c>
      <c r="G161" s="189" t="s">
        <v>19</v>
      </c>
      <c r="H161" s="190"/>
      <c r="I161" s="191" t="s">
        <v>21</v>
      </c>
      <c r="J161" s="192"/>
      <c r="K161" s="189" t="s">
        <v>280</v>
      </c>
      <c r="L161" s="192"/>
    </row>
    <row r="162" spans="1:12" s="11" customFormat="1" ht="15" customHeight="1" thickBot="1">
      <c r="A162" s="19" t="s">
        <v>11</v>
      </c>
      <c r="B162" s="183" t="s">
        <v>237</v>
      </c>
      <c r="C162" s="184"/>
      <c r="D162" s="19" t="s">
        <v>15</v>
      </c>
      <c r="E162" s="19" t="s">
        <v>377</v>
      </c>
      <c r="F162" s="19" t="s">
        <v>26</v>
      </c>
      <c r="G162" s="183" t="s">
        <v>18</v>
      </c>
      <c r="H162" s="185"/>
      <c r="I162" s="186" t="s">
        <v>20</v>
      </c>
      <c r="J162" s="184"/>
      <c r="K162" s="183" t="s">
        <v>22</v>
      </c>
      <c r="L162" s="184"/>
    </row>
    <row r="163" spans="1:12" ht="27" customHeight="1">
      <c r="A163" s="67"/>
      <c r="B163" s="177"/>
      <c r="C163" s="178"/>
      <c r="D163" s="100">
        <f aca="true" t="shared" si="15" ref="D163:D198">IF(ISNA(VLOOKUP(A163,TaxRates,7,FALSE)),"",VLOOKUP(A163,TaxRates,7,FALSE))</f>
      </c>
      <c r="E163" s="126" t="str">
        <f aca="true" t="shared" si="16" ref="E163:E198">IF(ISNA(VLOOKUP(A163,TaxRates,8,FALSE))," ",VLOOKUP(A163,TaxRates,8,FALSE))</f>
        <v> </v>
      </c>
      <c r="F163" s="69"/>
      <c r="G163" s="179">
        <f>IF(A163=0,"",D163*F163)</f>
      </c>
      <c r="H163" s="180"/>
      <c r="I163" s="181" t="str">
        <f>IF(ISNA(VLOOKUP(A163,Reforest_Split_Rate,13,FALSE))," ",VLOOKUP(A163,Reforest_Split_Rate,13,FALSE)*F163)</f>
        <v> </v>
      </c>
      <c r="J163" s="182"/>
      <c r="K163" s="143" t="str">
        <f>IF(F163&lt;=0," ",G163-I163)</f>
        <v> </v>
      </c>
      <c r="L163" s="144"/>
    </row>
    <row r="164" spans="1:12" ht="27" customHeight="1">
      <c r="A164" s="68"/>
      <c r="B164" s="163"/>
      <c r="C164" s="164"/>
      <c r="D164" s="100">
        <f t="shared" si="15"/>
      </c>
      <c r="E164" s="126" t="str">
        <f t="shared" si="16"/>
        <v> </v>
      </c>
      <c r="F164" s="70"/>
      <c r="G164" s="152">
        <f>IF(A164=0,"",D164*F164)</f>
      </c>
      <c r="H164" s="153"/>
      <c r="I164" s="154" t="str">
        <f>IF(ISNA(VLOOKUP(A164,Reforest_Split_Rate,13,FALSE))," ",VLOOKUP(A164,Reforest_Split_Rate,13,FALSE)*F164)</f>
        <v> </v>
      </c>
      <c r="J164" s="155"/>
      <c r="K164" s="172">
        <f>IF(F164&lt;=0,"",G164-I164)</f>
      </c>
      <c r="L164" s="173"/>
    </row>
    <row r="165" spans="1:12" ht="27" customHeight="1">
      <c r="A165" s="68"/>
      <c r="B165" s="163"/>
      <c r="C165" s="164"/>
      <c r="D165" s="100">
        <f t="shared" si="15"/>
      </c>
      <c r="E165" s="126" t="str">
        <f t="shared" si="16"/>
        <v> </v>
      </c>
      <c r="F165" s="70"/>
      <c r="G165" s="152">
        <f aca="true" t="shared" si="17" ref="G165:G197">IF(A165=0,"",D165*F165)</f>
      </c>
      <c r="H165" s="153"/>
      <c r="I165" s="154" t="str">
        <f aca="true" t="shared" si="18" ref="I165:I197">IF(ISNA(VLOOKUP(A165,Reforest_Split_Rate,13,FALSE))," ",VLOOKUP(A165,Reforest_Split_Rate,13,FALSE)*F165)</f>
        <v> </v>
      </c>
      <c r="J165" s="155"/>
      <c r="K165" s="172">
        <f aca="true" t="shared" si="19" ref="K165:K197">IF(F165&lt;=0,"",G165-I165)</f>
      </c>
      <c r="L165" s="173"/>
    </row>
    <row r="166" spans="1:12" ht="27" customHeight="1">
      <c r="A166" s="68"/>
      <c r="B166" s="163"/>
      <c r="C166" s="164"/>
      <c r="D166" s="100">
        <f t="shared" si="15"/>
      </c>
      <c r="E166" s="126" t="str">
        <f t="shared" si="16"/>
        <v> </v>
      </c>
      <c r="F166" s="70"/>
      <c r="G166" s="152">
        <f t="shared" si="17"/>
      </c>
      <c r="H166" s="153"/>
      <c r="I166" s="154" t="str">
        <f t="shared" si="18"/>
        <v> </v>
      </c>
      <c r="J166" s="155"/>
      <c r="K166" s="172">
        <f t="shared" si="19"/>
      </c>
      <c r="L166" s="173"/>
    </row>
    <row r="167" spans="1:12" ht="27" customHeight="1">
      <c r="A167" s="68"/>
      <c r="B167" s="163"/>
      <c r="C167" s="164"/>
      <c r="D167" s="100">
        <f t="shared" si="15"/>
      </c>
      <c r="E167" s="126" t="str">
        <f t="shared" si="16"/>
        <v> </v>
      </c>
      <c r="F167" s="70"/>
      <c r="G167" s="152">
        <f t="shared" si="17"/>
      </c>
      <c r="H167" s="153"/>
      <c r="I167" s="154" t="str">
        <f t="shared" si="18"/>
        <v> </v>
      </c>
      <c r="J167" s="155"/>
      <c r="K167" s="172">
        <f t="shared" si="19"/>
      </c>
      <c r="L167" s="173"/>
    </row>
    <row r="168" spans="1:12" ht="27" customHeight="1">
      <c r="A168" s="68"/>
      <c r="B168" s="163"/>
      <c r="C168" s="164"/>
      <c r="D168" s="100">
        <f t="shared" si="15"/>
      </c>
      <c r="E168" s="126" t="str">
        <f t="shared" si="16"/>
        <v> </v>
      </c>
      <c r="F168" s="70"/>
      <c r="G168" s="152">
        <f t="shared" si="17"/>
      </c>
      <c r="H168" s="153"/>
      <c r="I168" s="154" t="str">
        <f t="shared" si="18"/>
        <v> </v>
      </c>
      <c r="J168" s="155"/>
      <c r="K168" s="172">
        <f t="shared" si="19"/>
      </c>
      <c r="L168" s="173"/>
    </row>
    <row r="169" spans="1:12" ht="27" customHeight="1">
      <c r="A169" s="68"/>
      <c r="B169" s="163"/>
      <c r="C169" s="164"/>
      <c r="D169" s="100">
        <f t="shared" si="15"/>
      </c>
      <c r="E169" s="126" t="str">
        <f t="shared" si="16"/>
        <v> </v>
      </c>
      <c r="F169" s="70"/>
      <c r="G169" s="152">
        <f t="shared" si="17"/>
      </c>
      <c r="H169" s="153"/>
      <c r="I169" s="154" t="str">
        <f t="shared" si="18"/>
        <v> </v>
      </c>
      <c r="J169" s="155"/>
      <c r="K169" s="172">
        <f t="shared" si="19"/>
      </c>
      <c r="L169" s="173"/>
    </row>
    <row r="170" spans="1:12" ht="27" customHeight="1">
      <c r="A170" s="68"/>
      <c r="B170" s="163"/>
      <c r="C170" s="164"/>
      <c r="D170" s="100">
        <f t="shared" si="15"/>
      </c>
      <c r="E170" s="126" t="str">
        <f t="shared" si="16"/>
        <v> </v>
      </c>
      <c r="F170" s="70"/>
      <c r="G170" s="152">
        <f t="shared" si="17"/>
      </c>
      <c r="H170" s="153"/>
      <c r="I170" s="154" t="str">
        <f t="shared" si="18"/>
        <v> </v>
      </c>
      <c r="J170" s="155"/>
      <c r="K170" s="172">
        <f t="shared" si="19"/>
      </c>
      <c r="L170" s="173"/>
    </row>
    <row r="171" spans="1:12" ht="27" customHeight="1">
      <c r="A171" s="68"/>
      <c r="B171" s="163"/>
      <c r="C171" s="164"/>
      <c r="D171" s="100">
        <f t="shared" si="15"/>
      </c>
      <c r="E171" s="126" t="str">
        <f t="shared" si="16"/>
        <v> </v>
      </c>
      <c r="F171" s="69"/>
      <c r="G171" s="152">
        <f t="shared" si="17"/>
      </c>
      <c r="H171" s="153"/>
      <c r="I171" s="154" t="str">
        <f t="shared" si="18"/>
        <v> </v>
      </c>
      <c r="J171" s="155"/>
      <c r="K171" s="172">
        <f t="shared" si="19"/>
      </c>
      <c r="L171" s="173"/>
    </row>
    <row r="172" spans="1:12" ht="27" customHeight="1">
      <c r="A172" s="68"/>
      <c r="B172" s="163"/>
      <c r="C172" s="164"/>
      <c r="D172" s="100">
        <f t="shared" si="15"/>
      </c>
      <c r="E172" s="126" t="str">
        <f t="shared" si="16"/>
        <v> </v>
      </c>
      <c r="F172" s="70"/>
      <c r="G172" s="152">
        <f t="shared" si="17"/>
      </c>
      <c r="H172" s="153"/>
      <c r="I172" s="154" t="str">
        <f t="shared" si="18"/>
        <v> </v>
      </c>
      <c r="J172" s="155"/>
      <c r="K172" s="172">
        <f t="shared" si="19"/>
      </c>
      <c r="L172" s="173"/>
    </row>
    <row r="173" spans="1:12" ht="27" customHeight="1">
      <c r="A173" s="68"/>
      <c r="B173" s="163"/>
      <c r="C173" s="164"/>
      <c r="D173" s="100">
        <f t="shared" si="15"/>
      </c>
      <c r="E173" s="126" t="str">
        <f t="shared" si="16"/>
        <v> </v>
      </c>
      <c r="F173" s="70"/>
      <c r="G173" s="152">
        <f t="shared" si="17"/>
      </c>
      <c r="H173" s="153"/>
      <c r="I173" s="154" t="str">
        <f t="shared" si="18"/>
        <v> </v>
      </c>
      <c r="J173" s="155"/>
      <c r="K173" s="172">
        <f t="shared" si="19"/>
      </c>
      <c r="L173" s="173"/>
    </row>
    <row r="174" spans="1:12" ht="27" customHeight="1">
      <c r="A174" s="68"/>
      <c r="B174" s="163"/>
      <c r="C174" s="164"/>
      <c r="D174" s="100">
        <f t="shared" si="15"/>
      </c>
      <c r="E174" s="126" t="str">
        <f t="shared" si="16"/>
        <v> </v>
      </c>
      <c r="F174" s="70"/>
      <c r="G174" s="152">
        <f t="shared" si="17"/>
      </c>
      <c r="H174" s="153"/>
      <c r="I174" s="154" t="str">
        <f t="shared" si="18"/>
        <v> </v>
      </c>
      <c r="J174" s="155"/>
      <c r="K174" s="172">
        <f t="shared" si="19"/>
      </c>
      <c r="L174" s="173"/>
    </row>
    <row r="175" spans="1:12" ht="27" customHeight="1">
      <c r="A175" s="68"/>
      <c r="B175" s="163"/>
      <c r="C175" s="164"/>
      <c r="D175" s="100">
        <f t="shared" si="15"/>
      </c>
      <c r="E175" s="126" t="str">
        <f t="shared" si="16"/>
        <v> </v>
      </c>
      <c r="F175" s="70"/>
      <c r="G175" s="152">
        <f t="shared" si="17"/>
      </c>
      <c r="H175" s="153"/>
      <c r="I175" s="154" t="str">
        <f t="shared" si="18"/>
        <v> </v>
      </c>
      <c r="J175" s="155"/>
      <c r="K175" s="172">
        <f t="shared" si="19"/>
      </c>
      <c r="L175" s="173"/>
    </row>
    <row r="176" spans="1:12" ht="27" customHeight="1">
      <c r="A176" s="68"/>
      <c r="B176" s="163"/>
      <c r="C176" s="164"/>
      <c r="D176" s="100">
        <f t="shared" si="15"/>
      </c>
      <c r="E176" s="126" t="str">
        <f t="shared" si="16"/>
        <v> </v>
      </c>
      <c r="F176" s="70"/>
      <c r="G176" s="152">
        <f t="shared" si="17"/>
      </c>
      <c r="H176" s="153"/>
      <c r="I176" s="154" t="str">
        <f t="shared" si="18"/>
        <v> </v>
      </c>
      <c r="J176" s="155"/>
      <c r="K176" s="172">
        <f t="shared" si="19"/>
      </c>
      <c r="L176" s="173"/>
    </row>
    <row r="177" spans="1:12" ht="27" customHeight="1">
      <c r="A177" s="68"/>
      <c r="B177" s="163"/>
      <c r="C177" s="164"/>
      <c r="D177" s="100">
        <f t="shared" si="15"/>
      </c>
      <c r="E177" s="126" t="str">
        <f t="shared" si="16"/>
        <v> </v>
      </c>
      <c r="F177" s="70"/>
      <c r="G177" s="152">
        <f t="shared" si="17"/>
      </c>
      <c r="H177" s="153"/>
      <c r="I177" s="154" t="str">
        <f t="shared" si="18"/>
        <v> </v>
      </c>
      <c r="J177" s="155"/>
      <c r="K177" s="172">
        <f t="shared" si="19"/>
      </c>
      <c r="L177" s="173"/>
    </row>
    <row r="178" spans="1:12" ht="27" customHeight="1">
      <c r="A178" s="68"/>
      <c r="B178" s="163"/>
      <c r="C178" s="164"/>
      <c r="D178" s="100">
        <f t="shared" si="15"/>
      </c>
      <c r="E178" s="126" t="str">
        <f t="shared" si="16"/>
        <v> </v>
      </c>
      <c r="F178" s="70"/>
      <c r="G178" s="152">
        <f t="shared" si="17"/>
      </c>
      <c r="H178" s="153"/>
      <c r="I178" s="154" t="str">
        <f t="shared" si="18"/>
        <v> </v>
      </c>
      <c r="J178" s="155"/>
      <c r="K178" s="172">
        <f t="shared" si="19"/>
      </c>
      <c r="L178" s="173"/>
    </row>
    <row r="179" spans="1:12" ht="27" customHeight="1">
      <c r="A179" s="68"/>
      <c r="B179" s="163"/>
      <c r="C179" s="164"/>
      <c r="D179" s="100">
        <f t="shared" si="15"/>
      </c>
      <c r="E179" s="126" t="str">
        <f t="shared" si="16"/>
        <v> </v>
      </c>
      <c r="F179" s="69"/>
      <c r="G179" s="152">
        <f t="shared" si="17"/>
      </c>
      <c r="H179" s="153"/>
      <c r="I179" s="154" t="str">
        <f t="shared" si="18"/>
        <v> </v>
      </c>
      <c r="J179" s="155"/>
      <c r="K179" s="172">
        <f t="shared" si="19"/>
      </c>
      <c r="L179" s="173"/>
    </row>
    <row r="180" spans="1:12" ht="27" customHeight="1">
      <c r="A180" s="68"/>
      <c r="B180" s="163"/>
      <c r="C180" s="164"/>
      <c r="D180" s="100">
        <f t="shared" si="15"/>
      </c>
      <c r="E180" s="126" t="str">
        <f t="shared" si="16"/>
        <v> </v>
      </c>
      <c r="F180" s="70"/>
      <c r="G180" s="152">
        <f t="shared" si="17"/>
      </c>
      <c r="H180" s="153"/>
      <c r="I180" s="154" t="str">
        <f t="shared" si="18"/>
        <v> </v>
      </c>
      <c r="J180" s="155"/>
      <c r="K180" s="172">
        <f t="shared" si="19"/>
      </c>
      <c r="L180" s="173"/>
    </row>
    <row r="181" spans="1:12" ht="27" customHeight="1">
      <c r="A181" s="68"/>
      <c r="B181" s="163"/>
      <c r="C181" s="164"/>
      <c r="D181" s="100">
        <f t="shared" si="15"/>
      </c>
      <c r="E181" s="126" t="str">
        <f t="shared" si="16"/>
        <v> </v>
      </c>
      <c r="F181" s="70"/>
      <c r="G181" s="152">
        <f t="shared" si="17"/>
      </c>
      <c r="H181" s="153"/>
      <c r="I181" s="154" t="str">
        <f t="shared" si="18"/>
        <v> </v>
      </c>
      <c r="J181" s="155"/>
      <c r="K181" s="172">
        <f t="shared" si="19"/>
      </c>
      <c r="L181" s="173"/>
    </row>
    <row r="182" spans="1:12" ht="27" customHeight="1">
      <c r="A182" s="68"/>
      <c r="B182" s="163"/>
      <c r="C182" s="164"/>
      <c r="D182" s="100">
        <f t="shared" si="15"/>
      </c>
      <c r="E182" s="126" t="str">
        <f t="shared" si="16"/>
        <v> </v>
      </c>
      <c r="F182" s="70"/>
      <c r="G182" s="152">
        <f t="shared" si="17"/>
      </c>
      <c r="H182" s="153"/>
      <c r="I182" s="154" t="str">
        <f t="shared" si="18"/>
        <v> </v>
      </c>
      <c r="J182" s="155"/>
      <c r="K182" s="172">
        <f t="shared" si="19"/>
      </c>
      <c r="L182" s="173"/>
    </row>
    <row r="183" spans="1:12" ht="27" customHeight="1">
      <c r="A183" s="68"/>
      <c r="B183" s="163"/>
      <c r="C183" s="164"/>
      <c r="D183" s="100">
        <f t="shared" si="15"/>
      </c>
      <c r="E183" s="126" t="str">
        <f t="shared" si="16"/>
        <v> </v>
      </c>
      <c r="F183" s="70"/>
      <c r="G183" s="152">
        <f t="shared" si="17"/>
      </c>
      <c r="H183" s="153"/>
      <c r="I183" s="154" t="str">
        <f t="shared" si="18"/>
        <v> </v>
      </c>
      <c r="J183" s="155"/>
      <c r="K183" s="172">
        <f t="shared" si="19"/>
      </c>
      <c r="L183" s="173"/>
    </row>
    <row r="184" spans="1:12" ht="27" customHeight="1">
      <c r="A184" s="68"/>
      <c r="B184" s="163"/>
      <c r="C184" s="164"/>
      <c r="D184" s="100">
        <f t="shared" si="15"/>
      </c>
      <c r="E184" s="126" t="str">
        <f t="shared" si="16"/>
        <v> </v>
      </c>
      <c r="F184" s="70"/>
      <c r="G184" s="152">
        <f t="shared" si="17"/>
      </c>
      <c r="H184" s="153"/>
      <c r="I184" s="154" t="str">
        <f t="shared" si="18"/>
        <v> </v>
      </c>
      <c r="J184" s="155"/>
      <c r="K184" s="172">
        <f t="shared" si="19"/>
      </c>
      <c r="L184" s="173"/>
    </row>
    <row r="185" spans="1:12" ht="27" customHeight="1">
      <c r="A185" s="68"/>
      <c r="B185" s="163"/>
      <c r="C185" s="164"/>
      <c r="D185" s="100">
        <f t="shared" si="15"/>
      </c>
      <c r="E185" s="126" t="str">
        <f t="shared" si="16"/>
        <v> </v>
      </c>
      <c r="F185" s="70"/>
      <c r="G185" s="152">
        <f t="shared" si="17"/>
      </c>
      <c r="H185" s="153"/>
      <c r="I185" s="154" t="str">
        <f t="shared" si="18"/>
        <v> </v>
      </c>
      <c r="J185" s="155"/>
      <c r="K185" s="172">
        <f t="shared" si="19"/>
      </c>
      <c r="L185" s="173"/>
    </row>
    <row r="186" spans="1:12" ht="27" customHeight="1">
      <c r="A186" s="68"/>
      <c r="B186" s="163"/>
      <c r="C186" s="164"/>
      <c r="D186" s="100">
        <f t="shared" si="15"/>
      </c>
      <c r="E186" s="126" t="str">
        <f t="shared" si="16"/>
        <v> </v>
      </c>
      <c r="F186" s="70"/>
      <c r="G186" s="152">
        <f t="shared" si="17"/>
      </c>
      <c r="H186" s="153"/>
      <c r="I186" s="154" t="str">
        <f t="shared" si="18"/>
        <v> </v>
      </c>
      <c r="J186" s="155"/>
      <c r="K186" s="172">
        <f t="shared" si="19"/>
      </c>
      <c r="L186" s="173"/>
    </row>
    <row r="187" spans="1:12" ht="27" customHeight="1">
      <c r="A187" s="68"/>
      <c r="B187" s="163"/>
      <c r="C187" s="164"/>
      <c r="D187" s="100">
        <f t="shared" si="15"/>
      </c>
      <c r="E187" s="126" t="str">
        <f t="shared" si="16"/>
        <v> </v>
      </c>
      <c r="F187" s="69"/>
      <c r="G187" s="152">
        <f t="shared" si="17"/>
      </c>
      <c r="H187" s="153"/>
      <c r="I187" s="154" t="str">
        <f t="shared" si="18"/>
        <v> </v>
      </c>
      <c r="J187" s="155"/>
      <c r="K187" s="172">
        <f t="shared" si="19"/>
      </c>
      <c r="L187" s="173"/>
    </row>
    <row r="188" spans="1:12" ht="27" customHeight="1">
      <c r="A188" s="68"/>
      <c r="B188" s="163"/>
      <c r="C188" s="164"/>
      <c r="D188" s="100">
        <f t="shared" si="15"/>
      </c>
      <c r="E188" s="126" t="str">
        <f t="shared" si="16"/>
        <v> </v>
      </c>
      <c r="F188" s="70"/>
      <c r="G188" s="152">
        <f t="shared" si="17"/>
      </c>
      <c r="H188" s="153"/>
      <c r="I188" s="154" t="str">
        <f t="shared" si="18"/>
        <v> </v>
      </c>
      <c r="J188" s="155"/>
      <c r="K188" s="172">
        <f t="shared" si="19"/>
      </c>
      <c r="L188" s="173"/>
    </row>
    <row r="189" spans="1:12" ht="27" customHeight="1">
      <c r="A189" s="68"/>
      <c r="B189" s="163"/>
      <c r="C189" s="164"/>
      <c r="D189" s="100">
        <f t="shared" si="15"/>
      </c>
      <c r="E189" s="126" t="str">
        <f t="shared" si="16"/>
        <v> </v>
      </c>
      <c r="F189" s="70"/>
      <c r="G189" s="152">
        <f t="shared" si="17"/>
      </c>
      <c r="H189" s="153"/>
      <c r="I189" s="154" t="str">
        <f t="shared" si="18"/>
        <v> </v>
      </c>
      <c r="J189" s="155"/>
      <c r="K189" s="172">
        <f t="shared" si="19"/>
      </c>
      <c r="L189" s="173"/>
    </row>
    <row r="190" spans="1:12" ht="27" customHeight="1">
      <c r="A190" s="68"/>
      <c r="B190" s="163"/>
      <c r="C190" s="164"/>
      <c r="D190" s="100">
        <f t="shared" si="15"/>
      </c>
      <c r="E190" s="126" t="str">
        <f t="shared" si="16"/>
        <v> </v>
      </c>
      <c r="F190" s="70"/>
      <c r="G190" s="152">
        <f t="shared" si="17"/>
      </c>
      <c r="H190" s="153"/>
      <c r="I190" s="154" t="str">
        <f t="shared" si="18"/>
        <v> </v>
      </c>
      <c r="J190" s="155"/>
      <c r="K190" s="172">
        <f t="shared" si="19"/>
      </c>
      <c r="L190" s="173"/>
    </row>
    <row r="191" spans="1:12" ht="27" customHeight="1">
      <c r="A191" s="68"/>
      <c r="B191" s="163"/>
      <c r="C191" s="164"/>
      <c r="D191" s="100">
        <f t="shared" si="15"/>
      </c>
      <c r="E191" s="126" t="str">
        <f t="shared" si="16"/>
        <v> </v>
      </c>
      <c r="F191" s="70"/>
      <c r="G191" s="152">
        <f t="shared" si="17"/>
      </c>
      <c r="H191" s="153"/>
      <c r="I191" s="154" t="str">
        <f t="shared" si="18"/>
        <v> </v>
      </c>
      <c r="J191" s="155"/>
      <c r="K191" s="172">
        <f t="shared" si="19"/>
      </c>
      <c r="L191" s="173"/>
    </row>
    <row r="192" spans="1:12" ht="27" customHeight="1">
      <c r="A192" s="68"/>
      <c r="B192" s="163"/>
      <c r="C192" s="164"/>
      <c r="D192" s="100">
        <f t="shared" si="15"/>
      </c>
      <c r="E192" s="126" t="str">
        <f t="shared" si="16"/>
        <v> </v>
      </c>
      <c r="F192" s="70"/>
      <c r="G192" s="152">
        <f t="shared" si="17"/>
      </c>
      <c r="H192" s="153"/>
      <c r="I192" s="154" t="str">
        <f t="shared" si="18"/>
        <v> </v>
      </c>
      <c r="J192" s="155"/>
      <c r="K192" s="172">
        <f t="shared" si="19"/>
      </c>
      <c r="L192" s="173"/>
    </row>
    <row r="193" spans="1:12" ht="27" customHeight="1">
      <c r="A193" s="68"/>
      <c r="B193" s="163"/>
      <c r="C193" s="164"/>
      <c r="D193" s="100">
        <f t="shared" si="15"/>
      </c>
      <c r="E193" s="126" t="str">
        <f t="shared" si="16"/>
        <v> </v>
      </c>
      <c r="F193" s="70"/>
      <c r="G193" s="152">
        <f t="shared" si="17"/>
      </c>
      <c r="H193" s="153"/>
      <c r="I193" s="154" t="str">
        <f t="shared" si="18"/>
        <v> </v>
      </c>
      <c r="J193" s="155"/>
      <c r="K193" s="172">
        <f t="shared" si="19"/>
      </c>
      <c r="L193" s="173"/>
    </row>
    <row r="194" spans="1:12" ht="27" customHeight="1">
      <c r="A194" s="68"/>
      <c r="B194" s="163"/>
      <c r="C194" s="164"/>
      <c r="D194" s="100">
        <f t="shared" si="15"/>
      </c>
      <c r="E194" s="126" t="str">
        <f t="shared" si="16"/>
        <v> </v>
      </c>
      <c r="F194" s="70"/>
      <c r="G194" s="152">
        <f t="shared" si="17"/>
      </c>
      <c r="H194" s="153"/>
      <c r="I194" s="154" t="str">
        <f t="shared" si="18"/>
        <v> </v>
      </c>
      <c r="J194" s="155"/>
      <c r="K194" s="172">
        <f t="shared" si="19"/>
      </c>
      <c r="L194" s="173"/>
    </row>
    <row r="195" spans="1:12" ht="27" customHeight="1">
      <c r="A195" s="68"/>
      <c r="B195" s="163"/>
      <c r="C195" s="164"/>
      <c r="D195" s="100">
        <f t="shared" si="15"/>
      </c>
      <c r="E195" s="126" t="str">
        <f t="shared" si="16"/>
        <v> </v>
      </c>
      <c r="F195" s="70"/>
      <c r="G195" s="152">
        <f t="shared" si="17"/>
      </c>
      <c r="H195" s="153"/>
      <c r="I195" s="154" t="str">
        <f t="shared" si="18"/>
        <v> </v>
      </c>
      <c r="J195" s="155"/>
      <c r="K195" s="172">
        <f t="shared" si="19"/>
      </c>
      <c r="L195" s="173"/>
    </row>
    <row r="196" spans="1:12" ht="27" customHeight="1">
      <c r="A196" s="68"/>
      <c r="B196" s="163"/>
      <c r="C196" s="164"/>
      <c r="D196" s="100">
        <f t="shared" si="15"/>
      </c>
      <c r="E196" s="126" t="str">
        <f t="shared" si="16"/>
        <v> </v>
      </c>
      <c r="F196" s="70"/>
      <c r="G196" s="152">
        <f t="shared" si="17"/>
      </c>
      <c r="H196" s="153"/>
      <c r="I196" s="154" t="str">
        <f t="shared" si="18"/>
        <v> </v>
      </c>
      <c r="J196" s="155"/>
      <c r="K196" s="172">
        <f t="shared" si="19"/>
      </c>
      <c r="L196" s="173"/>
    </row>
    <row r="197" spans="1:12" ht="27" customHeight="1">
      <c r="A197" s="68"/>
      <c r="B197" s="163"/>
      <c r="C197" s="164"/>
      <c r="D197" s="100">
        <f t="shared" si="15"/>
      </c>
      <c r="E197" s="126" t="str">
        <f t="shared" si="16"/>
        <v> </v>
      </c>
      <c r="F197" s="70"/>
      <c r="G197" s="152">
        <f t="shared" si="17"/>
      </c>
      <c r="H197" s="153"/>
      <c r="I197" s="154" t="str">
        <f t="shared" si="18"/>
        <v> </v>
      </c>
      <c r="J197" s="155"/>
      <c r="K197" s="172">
        <f t="shared" si="19"/>
      </c>
      <c r="L197" s="173"/>
    </row>
    <row r="198" spans="1:12" ht="27" customHeight="1" thickBot="1">
      <c r="A198" s="68"/>
      <c r="B198" s="163"/>
      <c r="C198" s="164"/>
      <c r="D198" s="100">
        <f t="shared" si="15"/>
      </c>
      <c r="E198" s="126" t="str">
        <f t="shared" si="16"/>
        <v> </v>
      </c>
      <c r="F198" s="70"/>
      <c r="G198" s="165">
        <f>IF(A198=0,"",D198*F198)</f>
      </c>
      <c r="H198" s="166"/>
      <c r="I198" s="167" t="str">
        <f>IF(ISNA(VLOOKUP(A198,Reforest_Split_Rate,13,FALSE))," ",VLOOKUP(A198,Reforest_Split_Rate,13,FALSE)*F198)</f>
        <v> </v>
      </c>
      <c r="J198" s="168"/>
      <c r="K198" s="149">
        <f>IF(F198&lt;=0,"",G198-I198)</f>
      </c>
      <c r="L198" s="150"/>
    </row>
    <row r="199" spans="5:12" ht="27" customHeight="1" thickBot="1" thickTop="1">
      <c r="E199" s="8"/>
      <c r="F199" s="7" t="s">
        <v>453</v>
      </c>
      <c r="G199" s="147">
        <f>SUM(G163:G198)</f>
        <v>0</v>
      </c>
      <c r="H199" s="148"/>
      <c r="I199" s="147">
        <f>SUM(I163:I198)</f>
        <v>0</v>
      </c>
      <c r="J199" s="148"/>
      <c r="K199" s="147">
        <f>SUM(K163:K198)</f>
        <v>0</v>
      </c>
      <c r="L199" s="148"/>
    </row>
    <row r="200" spans="7:10" ht="9" customHeight="1" thickTop="1">
      <c r="G200" s="162"/>
      <c r="H200" s="162"/>
      <c r="I200" s="162"/>
      <c r="J200" s="162"/>
    </row>
    <row r="201" ht="12.75">
      <c r="A201" s="2" t="s">
        <v>504</v>
      </c>
    </row>
    <row r="202" ht="12.75">
      <c r="A202" s="2"/>
    </row>
    <row r="203" spans="1:11" s="2" customFormat="1" ht="50.25" customHeight="1">
      <c r="A203" s="227" t="s">
        <v>385</v>
      </c>
      <c r="B203" s="228"/>
      <c r="C203" s="228"/>
      <c r="D203" s="228"/>
      <c r="E203" s="228"/>
      <c r="F203" s="228"/>
      <c r="G203" s="228"/>
      <c r="H203" s="228"/>
      <c r="I203" s="228"/>
      <c r="J203" s="228"/>
      <c r="K203" s="228"/>
    </row>
    <row r="204" spans="1:11" s="2" customFormat="1" ht="18" customHeight="1">
      <c r="A204" s="129"/>
      <c r="B204" s="129"/>
      <c r="C204" s="129"/>
      <c r="D204" s="129"/>
      <c r="E204" s="129"/>
      <c r="F204" s="129"/>
      <c r="G204" s="129"/>
      <c r="H204" s="129"/>
      <c r="I204" s="129"/>
      <c r="J204" s="129"/>
      <c r="K204" s="130"/>
    </row>
    <row r="205" spans="1:11" s="29" customFormat="1" ht="34.5" customHeight="1">
      <c r="A205" s="157" t="s">
        <v>488</v>
      </c>
      <c r="B205" s="157"/>
      <c r="C205" s="157"/>
      <c r="D205" s="157"/>
      <c r="E205" s="157"/>
      <c r="F205" s="157"/>
      <c r="G205" s="157"/>
      <c r="H205" s="157"/>
      <c r="I205" s="157"/>
      <c r="J205" s="157"/>
      <c r="K205" s="157"/>
    </row>
    <row r="206" spans="1:11" s="29" customFormat="1" ht="18">
      <c r="A206" s="78"/>
      <c r="B206" s="79"/>
      <c r="C206" s="79"/>
      <c r="D206" s="79"/>
      <c r="E206" s="79"/>
      <c r="F206" s="79"/>
      <c r="G206" s="79"/>
      <c r="H206" s="79"/>
      <c r="I206" s="79"/>
      <c r="J206" s="77"/>
      <c r="K206" s="77"/>
    </row>
    <row r="207" spans="1:11" s="29" customFormat="1" ht="78" customHeight="1">
      <c r="A207" s="83" t="s">
        <v>481</v>
      </c>
      <c r="B207" s="156" t="s">
        <v>498</v>
      </c>
      <c r="C207" s="156"/>
      <c r="D207" s="156"/>
      <c r="E207" s="156"/>
      <c r="F207" s="156"/>
      <c r="G207" s="156"/>
      <c r="H207" s="156"/>
      <c r="I207" s="156"/>
      <c r="J207" s="156"/>
      <c r="K207" s="287"/>
    </row>
    <row r="208" spans="1:11" s="29" customFormat="1" ht="18">
      <c r="A208" s="83" t="s">
        <v>482</v>
      </c>
      <c r="B208" s="156" t="s">
        <v>499</v>
      </c>
      <c r="C208" s="156"/>
      <c r="D208" s="156"/>
      <c r="E208" s="156"/>
      <c r="F208" s="156"/>
      <c r="G208" s="156"/>
      <c r="H208" s="156"/>
      <c r="I208" s="156"/>
      <c r="J208" s="156"/>
      <c r="K208" s="287"/>
    </row>
    <row r="209" spans="1:11" s="29" customFormat="1" ht="55.5" customHeight="1">
      <c r="A209" s="78"/>
      <c r="B209" s="301" t="s">
        <v>505</v>
      </c>
      <c r="C209" s="156"/>
      <c r="D209" s="156"/>
      <c r="E209" s="156"/>
      <c r="F209" s="156"/>
      <c r="G209" s="156"/>
      <c r="H209" s="156"/>
      <c r="I209" s="156"/>
      <c r="J209" s="156"/>
      <c r="K209" s="287"/>
    </row>
    <row r="210" spans="1:11" s="29" customFormat="1" ht="61.5" customHeight="1">
      <c r="A210" s="78"/>
      <c r="B210" s="156" t="s">
        <v>500</v>
      </c>
      <c r="C210" s="156"/>
      <c r="D210" s="156"/>
      <c r="E210" s="156"/>
      <c r="F210" s="156"/>
      <c r="G210" s="156"/>
      <c r="H210" s="156"/>
      <c r="I210" s="156"/>
      <c r="J210" s="156"/>
      <c r="K210" s="287"/>
    </row>
    <row r="211" spans="1:11" s="29" customFormat="1" ht="38.25" customHeight="1">
      <c r="A211" s="78"/>
      <c r="B211" s="156" t="s">
        <v>501</v>
      </c>
      <c r="C211" s="156"/>
      <c r="D211" s="156"/>
      <c r="E211" s="156"/>
      <c r="F211" s="156"/>
      <c r="G211" s="156"/>
      <c r="H211" s="156"/>
      <c r="I211" s="156"/>
      <c r="J211" s="156"/>
      <c r="K211" s="287"/>
    </row>
    <row r="212" spans="1:11" s="29" customFormat="1" ht="67.5" customHeight="1">
      <c r="A212" s="78"/>
      <c r="B212" s="156" t="s">
        <v>474</v>
      </c>
      <c r="C212" s="156"/>
      <c r="D212" s="156"/>
      <c r="E212" s="156"/>
      <c r="F212" s="156"/>
      <c r="G212" s="156"/>
      <c r="H212" s="156"/>
      <c r="I212" s="156"/>
      <c r="J212" s="156"/>
      <c r="K212" s="287"/>
    </row>
    <row r="213" spans="1:11" s="29" customFormat="1" ht="39.75" customHeight="1">
      <c r="A213" s="83" t="s">
        <v>483</v>
      </c>
      <c r="B213" s="156" t="s">
        <v>386</v>
      </c>
      <c r="C213" s="156"/>
      <c r="D213" s="156"/>
      <c r="E213" s="156"/>
      <c r="F213" s="156"/>
      <c r="G213" s="156"/>
      <c r="H213" s="156"/>
      <c r="I213" s="156"/>
      <c r="J213" s="156"/>
      <c r="K213" s="79"/>
    </row>
    <row r="214" spans="1:11" s="29" customFormat="1" ht="18" customHeight="1">
      <c r="A214" s="78"/>
      <c r="B214" s="156" t="s">
        <v>387</v>
      </c>
      <c r="C214" s="156"/>
      <c r="D214" s="156"/>
      <c r="E214" s="156"/>
      <c r="F214" s="156"/>
      <c r="G214" s="156"/>
      <c r="H214" s="156"/>
      <c r="I214" s="156"/>
      <c r="J214" s="77"/>
      <c r="K214" s="77"/>
    </row>
    <row r="215" spans="1:11" s="29" customFormat="1" ht="18" customHeight="1">
      <c r="A215" s="78"/>
      <c r="B215" s="127"/>
      <c r="C215" s="127"/>
      <c r="D215" s="127"/>
      <c r="E215" s="127"/>
      <c r="F215" s="127"/>
      <c r="G215" s="127"/>
      <c r="H215" s="127"/>
      <c r="I215" s="127"/>
      <c r="J215" s="77"/>
      <c r="K215" s="77"/>
    </row>
    <row r="216" spans="1:11" s="29" customFormat="1" ht="18">
      <c r="A216" s="80"/>
      <c r="B216" s="77"/>
      <c r="C216" s="77"/>
      <c r="D216" s="77"/>
      <c r="E216" s="137" t="s">
        <v>388</v>
      </c>
      <c r="F216" s="77"/>
      <c r="G216" s="138" t="s">
        <v>389</v>
      </c>
      <c r="H216" s="138"/>
      <c r="I216" s="138"/>
      <c r="J216" s="77"/>
      <c r="K216" s="77"/>
    </row>
    <row r="217" spans="1:11" s="29" customFormat="1" ht="18">
      <c r="A217" s="80"/>
      <c r="B217" s="77"/>
      <c r="C217" s="77"/>
      <c r="D217" s="77"/>
      <c r="E217" s="132" t="s">
        <v>489</v>
      </c>
      <c r="F217" s="77"/>
      <c r="G217" s="142" t="s">
        <v>493</v>
      </c>
      <c r="H217" s="142"/>
      <c r="I217" s="142"/>
      <c r="J217" s="77"/>
      <c r="K217" s="77"/>
    </row>
    <row r="218" spans="1:11" s="29" customFormat="1" ht="18">
      <c r="A218" s="80"/>
      <c r="B218" s="77"/>
      <c r="C218" s="77"/>
      <c r="D218" s="77"/>
      <c r="E218" s="132" t="s">
        <v>490</v>
      </c>
      <c r="F218" s="77"/>
      <c r="G218" s="142" t="s">
        <v>494</v>
      </c>
      <c r="H218" s="142"/>
      <c r="I218" s="142"/>
      <c r="J218" s="77"/>
      <c r="K218" s="77"/>
    </row>
    <row r="219" spans="1:11" s="29" customFormat="1" ht="18">
      <c r="A219" s="80"/>
      <c r="B219" s="77"/>
      <c r="C219" s="77"/>
      <c r="D219" s="77"/>
      <c r="E219" s="132" t="s">
        <v>491</v>
      </c>
      <c r="F219" s="77"/>
      <c r="G219" s="142" t="s">
        <v>495</v>
      </c>
      <c r="H219" s="142"/>
      <c r="I219" s="142"/>
      <c r="J219" s="77"/>
      <c r="K219" s="77"/>
    </row>
    <row r="220" spans="1:11" s="29" customFormat="1" ht="18">
      <c r="A220" s="80"/>
      <c r="B220" s="77"/>
      <c r="C220" s="77"/>
      <c r="D220" s="77"/>
      <c r="E220" s="132" t="s">
        <v>492</v>
      </c>
      <c r="F220" s="77"/>
      <c r="G220" s="142" t="s">
        <v>496</v>
      </c>
      <c r="H220" s="142"/>
      <c r="I220" s="142"/>
      <c r="J220" s="77"/>
      <c r="K220" s="77"/>
    </row>
    <row r="221" spans="1:11" s="29" customFormat="1" ht="18">
      <c r="A221" s="80"/>
      <c r="B221" s="77"/>
      <c r="C221" s="77"/>
      <c r="D221" s="77"/>
      <c r="E221" s="81"/>
      <c r="F221" s="77"/>
      <c r="G221" s="81"/>
      <c r="H221" s="77"/>
      <c r="I221" s="77"/>
      <c r="J221" s="77"/>
      <c r="K221" s="77"/>
    </row>
    <row r="222" spans="1:11" s="29" customFormat="1" ht="24" customHeight="1">
      <c r="A222" s="78"/>
      <c r="B222" s="156" t="s">
        <v>497</v>
      </c>
      <c r="C222" s="156"/>
      <c r="D222" s="156"/>
      <c r="E222" s="156"/>
      <c r="F222" s="156"/>
      <c r="G222" s="156"/>
      <c r="H222" s="156"/>
      <c r="I222" s="156"/>
      <c r="J222" s="156"/>
      <c r="K222" s="287"/>
    </row>
    <row r="223" spans="1:11" s="29" customFormat="1" ht="24" customHeight="1">
      <c r="A223" s="78"/>
      <c r="B223" s="127"/>
      <c r="C223" s="127"/>
      <c r="D223" s="127"/>
      <c r="E223" s="127"/>
      <c r="F223" s="127"/>
      <c r="G223" s="127"/>
      <c r="H223" s="127"/>
      <c r="I223" s="127"/>
      <c r="J223" s="127"/>
      <c r="K223" s="128"/>
    </row>
    <row r="224" spans="1:11" s="29" customFormat="1" ht="108.75" customHeight="1">
      <c r="A224" s="83" t="s">
        <v>484</v>
      </c>
      <c r="B224" s="156" t="s">
        <v>454</v>
      </c>
      <c r="C224" s="156"/>
      <c r="D224" s="156"/>
      <c r="E224" s="156"/>
      <c r="F224" s="156"/>
      <c r="G224" s="156"/>
      <c r="H224" s="156"/>
      <c r="I224" s="156"/>
      <c r="J224" s="156"/>
      <c r="K224" s="287"/>
    </row>
    <row r="225" spans="1:11" s="29" customFormat="1" ht="39" customHeight="1">
      <c r="A225" s="83" t="s">
        <v>485</v>
      </c>
      <c r="B225" s="156" t="s">
        <v>390</v>
      </c>
      <c r="C225" s="156"/>
      <c r="D225" s="156"/>
      <c r="E225" s="156"/>
      <c r="F225" s="156"/>
      <c r="G225" s="156"/>
      <c r="H225" s="156"/>
      <c r="I225" s="156"/>
      <c r="J225" s="156"/>
      <c r="K225" s="287"/>
    </row>
    <row r="226" spans="1:11" s="29" customFormat="1" ht="18">
      <c r="A226" s="77"/>
      <c r="B226" s="141" t="s">
        <v>1</v>
      </c>
      <c r="C226" s="141"/>
      <c r="D226" s="141"/>
      <c r="E226" s="141"/>
      <c r="F226" s="141"/>
      <c r="G226" s="141"/>
      <c r="H226" s="141"/>
      <c r="I226" s="141"/>
      <c r="J226" s="141"/>
      <c r="K226" s="141"/>
    </row>
    <row r="227" spans="1:11" s="29" customFormat="1" ht="18">
      <c r="A227" s="77"/>
      <c r="B227" s="141" t="s">
        <v>391</v>
      </c>
      <c r="C227" s="141"/>
      <c r="D227" s="141"/>
      <c r="E227" s="141"/>
      <c r="F227" s="141"/>
      <c r="G227" s="141"/>
      <c r="H227" s="141"/>
      <c r="I227" s="141"/>
      <c r="J227" s="141"/>
      <c r="K227" s="141"/>
    </row>
    <row r="228" spans="1:11" s="29" customFormat="1" ht="21" customHeight="1">
      <c r="A228" s="77"/>
      <c r="B228" s="141" t="s">
        <v>392</v>
      </c>
      <c r="C228" s="141"/>
      <c r="D228" s="141"/>
      <c r="E228" s="141"/>
      <c r="F228" s="141"/>
      <c r="G228" s="141"/>
      <c r="H228" s="141"/>
      <c r="I228" s="141"/>
      <c r="J228" s="141"/>
      <c r="K228" s="141"/>
    </row>
    <row r="229" spans="1:11" s="29" customFormat="1" ht="63" customHeight="1">
      <c r="A229" s="83" t="s">
        <v>486</v>
      </c>
      <c r="B229" s="156" t="s">
        <v>393</v>
      </c>
      <c r="C229" s="156"/>
      <c r="D229" s="156"/>
      <c r="E229" s="156"/>
      <c r="F229" s="156"/>
      <c r="G229" s="156"/>
      <c r="H229" s="156"/>
      <c r="I229" s="156"/>
      <c r="J229" s="156"/>
      <c r="K229" s="287"/>
    </row>
    <row r="230" spans="1:11" s="29" customFormat="1" ht="99.75" customHeight="1">
      <c r="A230" s="83" t="s">
        <v>487</v>
      </c>
      <c r="B230" s="156" t="s">
        <v>398</v>
      </c>
      <c r="C230" s="156"/>
      <c r="D230" s="156"/>
      <c r="E230" s="156"/>
      <c r="F230" s="156"/>
      <c r="G230" s="156"/>
      <c r="H230" s="156"/>
      <c r="I230" s="156"/>
      <c r="J230" s="156"/>
      <c r="K230" s="287"/>
    </row>
    <row r="231" spans="1:11" s="29" customFormat="1" ht="12" customHeight="1">
      <c r="A231" s="80"/>
      <c r="B231" s="77"/>
      <c r="C231" s="77"/>
      <c r="D231" s="77"/>
      <c r="E231" s="77"/>
      <c r="F231" s="77"/>
      <c r="G231" s="77"/>
      <c r="H231" s="77"/>
      <c r="I231" s="77"/>
      <c r="J231" s="77"/>
      <c r="K231" s="77"/>
    </row>
    <row r="232" spans="1:11" s="29" customFormat="1" ht="18">
      <c r="A232" s="77"/>
      <c r="B232" s="82" t="s">
        <v>394</v>
      </c>
      <c r="C232" s="77"/>
      <c r="D232" s="77"/>
      <c r="E232" s="77"/>
      <c r="F232" s="77"/>
      <c r="G232" s="77"/>
      <c r="H232" s="77"/>
      <c r="I232" s="77"/>
      <c r="J232" s="77"/>
      <c r="K232" s="77"/>
    </row>
    <row r="233" spans="1:11" s="29" customFormat="1" ht="18" customHeight="1">
      <c r="A233" s="83" t="s">
        <v>395</v>
      </c>
      <c r="B233" s="156" t="s">
        <v>475</v>
      </c>
      <c r="C233" s="156"/>
      <c r="D233" s="156"/>
      <c r="E233" s="156"/>
      <c r="F233" s="156"/>
      <c r="G233" s="156"/>
      <c r="H233" s="156"/>
      <c r="I233" s="156"/>
      <c r="J233" s="156"/>
      <c r="K233" s="156"/>
    </row>
    <row r="234" spans="1:11" s="29" customFormat="1" ht="18">
      <c r="A234" s="83" t="s">
        <v>395</v>
      </c>
      <c r="B234" s="157" t="s">
        <v>396</v>
      </c>
      <c r="C234" s="157"/>
      <c r="D234" s="157"/>
      <c r="E234" s="157"/>
      <c r="F234" s="157"/>
      <c r="G234" s="157"/>
      <c r="H234" s="157"/>
      <c r="I234" s="157"/>
      <c r="J234" s="77"/>
      <c r="K234" s="77"/>
    </row>
    <row r="235" spans="1:12" ht="32.25" customHeight="1">
      <c r="A235" s="286" t="s">
        <v>37</v>
      </c>
      <c r="B235" s="286"/>
      <c r="C235" s="286"/>
      <c r="D235" s="286"/>
      <c r="E235" s="286"/>
      <c r="F235" s="286"/>
      <c r="G235" s="286"/>
      <c r="H235" s="286"/>
      <c r="I235" s="286"/>
      <c r="J235" s="286"/>
      <c r="K235" s="286"/>
      <c r="L235" s="286"/>
    </row>
    <row r="236" spans="1:12" ht="6" customHeight="1">
      <c r="A236" s="241"/>
      <c r="B236" s="241"/>
      <c r="C236" s="241"/>
      <c r="D236" s="241"/>
      <c r="E236" s="241"/>
      <c r="F236" s="241"/>
      <c r="G236" s="241"/>
      <c r="H236" s="241"/>
      <c r="I236" s="241"/>
      <c r="J236" s="241"/>
      <c r="K236" s="241"/>
      <c r="L236" s="241"/>
    </row>
    <row r="237" spans="1:12" s="77" customFormat="1" ht="18">
      <c r="A237" s="84" t="s">
        <v>11</v>
      </c>
      <c r="B237" s="85" t="s">
        <v>38</v>
      </c>
      <c r="D237" s="86"/>
      <c r="E237" s="86"/>
      <c r="F237" s="86"/>
      <c r="G237" s="85" t="s">
        <v>15</v>
      </c>
      <c r="H237" s="87"/>
      <c r="I237" s="87"/>
      <c r="J237" s="87"/>
      <c r="K237" s="87"/>
      <c r="L237" s="87"/>
    </row>
    <row r="238" spans="1:12" s="29" customFormat="1" ht="21.75" customHeight="1">
      <c r="A238" s="30" t="s">
        <v>39</v>
      </c>
      <c r="B238" s="288" t="s">
        <v>254</v>
      </c>
      <c r="C238" s="170"/>
      <c r="D238" s="170"/>
      <c r="E238" s="170"/>
      <c r="F238" s="171"/>
      <c r="G238" s="31">
        <v>1.15</v>
      </c>
      <c r="H238" s="224" t="s">
        <v>89</v>
      </c>
      <c r="I238" s="224"/>
      <c r="J238" s="224"/>
      <c r="K238" s="224"/>
      <c r="L238" s="225"/>
    </row>
    <row r="239" spans="1:12" s="29" customFormat="1" ht="21.75" customHeight="1">
      <c r="A239" s="30" t="s">
        <v>40</v>
      </c>
      <c r="B239" s="174" t="s">
        <v>239</v>
      </c>
      <c r="C239" s="174"/>
      <c r="D239" s="174"/>
      <c r="E239" s="174"/>
      <c r="F239" s="174"/>
      <c r="G239" s="31">
        <v>0.2</v>
      </c>
      <c r="H239" s="170" t="s">
        <v>90</v>
      </c>
      <c r="I239" s="170"/>
      <c r="J239" s="170"/>
      <c r="K239" s="170"/>
      <c r="L239" s="171"/>
    </row>
    <row r="240" spans="1:12" s="29" customFormat="1" ht="21.75" customHeight="1">
      <c r="A240" s="32" t="s">
        <v>62</v>
      </c>
      <c r="B240" s="174" t="s">
        <v>256</v>
      </c>
      <c r="C240" s="174"/>
      <c r="D240" s="174"/>
      <c r="E240" s="174"/>
      <c r="F240" s="174"/>
      <c r="G240" s="33">
        <v>0.225</v>
      </c>
      <c r="H240" s="224" t="s">
        <v>100</v>
      </c>
      <c r="I240" s="224"/>
      <c r="J240" s="224"/>
      <c r="K240" s="224"/>
      <c r="L240" s="225"/>
    </row>
    <row r="241" spans="1:12" s="29" customFormat="1" ht="21.75" customHeight="1">
      <c r="A241" s="32" t="s">
        <v>63</v>
      </c>
      <c r="B241" s="174" t="s">
        <v>257</v>
      </c>
      <c r="C241" s="174"/>
      <c r="D241" s="174"/>
      <c r="E241" s="174"/>
      <c r="F241" s="174"/>
      <c r="G241" s="31">
        <v>0.04</v>
      </c>
      <c r="H241" s="170" t="s">
        <v>90</v>
      </c>
      <c r="I241" s="170"/>
      <c r="J241" s="170"/>
      <c r="K241" s="170"/>
      <c r="L241" s="171"/>
    </row>
    <row r="242" spans="1:12" s="29" customFormat="1" ht="21.75" customHeight="1">
      <c r="A242" s="30" t="s">
        <v>41</v>
      </c>
      <c r="B242" s="174" t="s">
        <v>240</v>
      </c>
      <c r="C242" s="174"/>
      <c r="D242" s="174"/>
      <c r="E242" s="174"/>
      <c r="F242" s="174"/>
      <c r="G242" s="31">
        <v>1.15</v>
      </c>
      <c r="H242" s="170" t="s">
        <v>91</v>
      </c>
      <c r="I242" s="170"/>
      <c r="J242" s="170"/>
      <c r="K242" s="170"/>
      <c r="L242" s="171"/>
    </row>
    <row r="243" spans="1:12" s="29" customFormat="1" ht="21.75" customHeight="1">
      <c r="A243" s="30" t="s">
        <v>42</v>
      </c>
      <c r="B243" s="174" t="s">
        <v>241</v>
      </c>
      <c r="C243" s="174"/>
      <c r="D243" s="174"/>
      <c r="E243" s="174"/>
      <c r="F243" s="174"/>
      <c r="G243" s="31">
        <v>0.2</v>
      </c>
      <c r="H243" s="170" t="s">
        <v>90</v>
      </c>
      <c r="I243" s="170"/>
      <c r="J243" s="170"/>
      <c r="K243" s="170"/>
      <c r="L243" s="171"/>
    </row>
    <row r="244" spans="1:12" s="29" customFormat="1" ht="21.75" customHeight="1">
      <c r="A244" s="32" t="s">
        <v>64</v>
      </c>
      <c r="B244" s="174" t="s">
        <v>258</v>
      </c>
      <c r="C244" s="174"/>
      <c r="D244" s="174"/>
      <c r="E244" s="174"/>
      <c r="F244" s="174"/>
      <c r="G244" s="33">
        <v>0.225</v>
      </c>
      <c r="H244" s="170" t="s">
        <v>101</v>
      </c>
      <c r="I244" s="170"/>
      <c r="J244" s="170"/>
      <c r="K244" s="170"/>
      <c r="L244" s="171"/>
    </row>
    <row r="245" spans="1:12" s="29" customFormat="1" ht="21.75" customHeight="1">
      <c r="A245" s="32" t="s">
        <v>65</v>
      </c>
      <c r="B245" s="174" t="s">
        <v>259</v>
      </c>
      <c r="C245" s="174"/>
      <c r="D245" s="174"/>
      <c r="E245" s="174"/>
      <c r="F245" s="174"/>
      <c r="G245" s="31">
        <v>0.04</v>
      </c>
      <c r="H245" s="170" t="s">
        <v>90</v>
      </c>
      <c r="I245" s="170"/>
      <c r="J245" s="170"/>
      <c r="K245" s="170"/>
      <c r="L245" s="171"/>
    </row>
    <row r="246" spans="1:12" s="29" customFormat="1" ht="21.75" customHeight="1">
      <c r="A246" s="30" t="s">
        <v>43</v>
      </c>
      <c r="B246" s="174" t="s">
        <v>242</v>
      </c>
      <c r="C246" s="174"/>
      <c r="D246" s="174"/>
      <c r="E246" s="174"/>
      <c r="F246" s="174"/>
      <c r="G246" s="31">
        <v>1.15</v>
      </c>
      <c r="H246" s="170" t="s">
        <v>92</v>
      </c>
      <c r="I246" s="170"/>
      <c r="J246" s="170"/>
      <c r="K246" s="170"/>
      <c r="L246" s="171"/>
    </row>
    <row r="247" spans="1:12" s="29" customFormat="1" ht="21.75" customHeight="1">
      <c r="A247" s="30" t="s">
        <v>44</v>
      </c>
      <c r="B247" s="174" t="s">
        <v>243</v>
      </c>
      <c r="C247" s="174"/>
      <c r="D247" s="174"/>
      <c r="E247" s="174"/>
      <c r="F247" s="174"/>
      <c r="G247" s="31">
        <v>0.2</v>
      </c>
      <c r="H247" s="170" t="s">
        <v>90</v>
      </c>
      <c r="I247" s="170"/>
      <c r="J247" s="170"/>
      <c r="K247" s="170"/>
      <c r="L247" s="171"/>
    </row>
    <row r="248" spans="1:12" s="29" customFormat="1" ht="21.75" customHeight="1">
      <c r="A248" s="32" t="s">
        <v>66</v>
      </c>
      <c r="B248" s="174" t="s">
        <v>260</v>
      </c>
      <c r="C248" s="174"/>
      <c r="D248" s="174"/>
      <c r="E248" s="174"/>
      <c r="F248" s="174"/>
      <c r="G248" s="34">
        <v>0.225</v>
      </c>
      <c r="H248" s="170" t="s">
        <v>101</v>
      </c>
      <c r="I248" s="170"/>
      <c r="J248" s="170"/>
      <c r="K248" s="170"/>
      <c r="L248" s="171"/>
    </row>
    <row r="249" spans="1:12" s="29" customFormat="1" ht="21.75" customHeight="1">
      <c r="A249" s="32" t="s">
        <v>67</v>
      </c>
      <c r="B249" s="174" t="s">
        <v>261</v>
      </c>
      <c r="C249" s="174"/>
      <c r="D249" s="174"/>
      <c r="E249" s="174"/>
      <c r="F249" s="174"/>
      <c r="G249" s="35">
        <v>0.04</v>
      </c>
      <c r="H249" s="170" t="s">
        <v>90</v>
      </c>
      <c r="I249" s="170"/>
      <c r="J249" s="170"/>
      <c r="K249" s="170"/>
      <c r="L249" s="171"/>
    </row>
    <row r="250" spans="1:12" s="29" customFormat="1" ht="21.75" customHeight="1">
      <c r="A250" s="30" t="s">
        <v>45</v>
      </c>
      <c r="B250" s="174" t="s">
        <v>255</v>
      </c>
      <c r="C250" s="174"/>
      <c r="D250" s="174"/>
      <c r="E250" s="174"/>
      <c r="F250" s="174"/>
      <c r="G250" s="33">
        <v>0.475</v>
      </c>
      <c r="H250" s="170" t="s">
        <v>93</v>
      </c>
      <c r="I250" s="170"/>
      <c r="J250" s="170"/>
      <c r="K250" s="170"/>
      <c r="L250" s="171"/>
    </row>
    <row r="251" spans="1:12" s="29" customFormat="1" ht="21.75" customHeight="1">
      <c r="A251" s="30" t="s">
        <v>46</v>
      </c>
      <c r="B251" s="174" t="s">
        <v>244</v>
      </c>
      <c r="C251" s="174"/>
      <c r="D251" s="174"/>
      <c r="E251" s="174"/>
      <c r="F251" s="174"/>
      <c r="G251" s="31">
        <v>0.2</v>
      </c>
      <c r="H251" s="170" t="s">
        <v>90</v>
      </c>
      <c r="I251" s="170"/>
      <c r="J251" s="170"/>
      <c r="K251" s="170"/>
      <c r="L251" s="171"/>
    </row>
    <row r="252" spans="1:12" s="29" customFormat="1" ht="21.75" customHeight="1">
      <c r="A252" s="32" t="s">
        <v>68</v>
      </c>
      <c r="B252" s="174" t="s">
        <v>262</v>
      </c>
      <c r="C252" s="174"/>
      <c r="D252" s="174"/>
      <c r="E252" s="174"/>
      <c r="F252" s="174"/>
      <c r="G252" s="36">
        <v>0.1125</v>
      </c>
      <c r="H252" s="170" t="s">
        <v>93</v>
      </c>
      <c r="I252" s="170"/>
      <c r="J252" s="170"/>
      <c r="K252" s="170"/>
      <c r="L252" s="171"/>
    </row>
    <row r="253" spans="1:12" s="29" customFormat="1" ht="21.75" customHeight="1">
      <c r="A253" s="32" t="s">
        <v>69</v>
      </c>
      <c r="B253" s="174" t="s">
        <v>263</v>
      </c>
      <c r="C253" s="174"/>
      <c r="D253" s="174"/>
      <c r="E253" s="174"/>
      <c r="F253" s="174"/>
      <c r="G253" s="35">
        <v>0.04</v>
      </c>
      <c r="H253" s="170" t="s">
        <v>90</v>
      </c>
      <c r="I253" s="170"/>
      <c r="J253" s="170"/>
      <c r="K253" s="170"/>
      <c r="L253" s="171"/>
    </row>
    <row r="254" spans="1:12" s="29" customFormat="1" ht="21.75" customHeight="1">
      <c r="A254" s="30" t="s">
        <v>47</v>
      </c>
      <c r="B254" s="174" t="s">
        <v>245</v>
      </c>
      <c r="C254" s="174"/>
      <c r="D254" s="174"/>
      <c r="E254" s="174"/>
      <c r="F254" s="174"/>
      <c r="G254" s="33">
        <v>0.038</v>
      </c>
      <c r="H254" s="170" t="s">
        <v>94</v>
      </c>
      <c r="I254" s="170"/>
      <c r="J254" s="170"/>
      <c r="K254" s="170"/>
      <c r="L254" s="171"/>
    </row>
    <row r="255" spans="1:12" s="29" customFormat="1" ht="21.75" customHeight="1">
      <c r="A255" s="30" t="s">
        <v>48</v>
      </c>
      <c r="B255" s="174" t="s">
        <v>246</v>
      </c>
      <c r="C255" s="174"/>
      <c r="D255" s="174"/>
      <c r="E255" s="174"/>
      <c r="F255" s="174"/>
      <c r="G255" s="31">
        <v>0.2</v>
      </c>
      <c r="H255" s="170" t="s">
        <v>90</v>
      </c>
      <c r="I255" s="170"/>
      <c r="J255" s="170"/>
      <c r="K255" s="170"/>
      <c r="L255" s="171"/>
    </row>
    <row r="256" spans="1:12" s="29" customFormat="1" ht="21.75" customHeight="1">
      <c r="A256" s="32" t="s">
        <v>70</v>
      </c>
      <c r="B256" s="174" t="s">
        <v>264</v>
      </c>
      <c r="C256" s="174"/>
      <c r="D256" s="174"/>
      <c r="E256" s="174"/>
      <c r="F256" s="174"/>
      <c r="G256" s="35">
        <v>0.01</v>
      </c>
      <c r="H256" s="170" t="s">
        <v>94</v>
      </c>
      <c r="I256" s="170"/>
      <c r="J256" s="170"/>
      <c r="K256" s="170"/>
      <c r="L256" s="171"/>
    </row>
    <row r="257" spans="1:12" s="29" customFormat="1" ht="21.75" customHeight="1">
      <c r="A257" s="32" t="s">
        <v>71</v>
      </c>
      <c r="B257" s="174" t="s">
        <v>265</v>
      </c>
      <c r="C257" s="174"/>
      <c r="D257" s="174"/>
      <c r="E257" s="174"/>
      <c r="F257" s="174"/>
      <c r="G257" s="35">
        <v>0.04</v>
      </c>
      <c r="H257" s="170" t="s">
        <v>90</v>
      </c>
      <c r="I257" s="170"/>
      <c r="J257" s="170"/>
      <c r="K257" s="170"/>
      <c r="L257" s="171"/>
    </row>
    <row r="258" spans="1:12" s="29" customFormat="1" ht="21.75" customHeight="1">
      <c r="A258" s="133" t="s">
        <v>49</v>
      </c>
      <c r="B258" s="226" t="s">
        <v>502</v>
      </c>
      <c r="C258" s="226"/>
      <c r="D258" s="226"/>
      <c r="E258" s="226"/>
      <c r="F258" s="226"/>
      <c r="G258" s="139">
        <v>0.2</v>
      </c>
      <c r="H258" s="159" t="s">
        <v>90</v>
      </c>
      <c r="I258" s="159"/>
      <c r="J258" s="159"/>
      <c r="K258" s="159"/>
      <c r="L258" s="160"/>
    </row>
    <row r="259" spans="1:12" s="29" customFormat="1" ht="21.75" customHeight="1">
      <c r="A259" s="134" t="s">
        <v>72</v>
      </c>
      <c r="B259" s="226" t="s">
        <v>503</v>
      </c>
      <c r="C259" s="226"/>
      <c r="D259" s="226"/>
      <c r="E259" s="226"/>
      <c r="F259" s="226"/>
      <c r="G259" s="140">
        <v>0.04</v>
      </c>
      <c r="H259" s="159" t="s">
        <v>90</v>
      </c>
      <c r="I259" s="159"/>
      <c r="J259" s="159"/>
      <c r="K259" s="159"/>
      <c r="L259" s="160"/>
    </row>
    <row r="260" spans="1:12" s="29" customFormat="1" ht="21.75" customHeight="1">
      <c r="A260" s="134" t="s">
        <v>476</v>
      </c>
      <c r="B260" s="158" t="s">
        <v>477</v>
      </c>
      <c r="C260" s="159"/>
      <c r="D260" s="159"/>
      <c r="E260" s="159"/>
      <c r="F260" s="160"/>
      <c r="G260" s="140">
        <f>0.1</f>
        <v>0.1</v>
      </c>
      <c r="H260" s="135" t="s">
        <v>90</v>
      </c>
      <c r="I260" s="135"/>
      <c r="J260" s="135"/>
      <c r="K260" s="135"/>
      <c r="L260" s="136"/>
    </row>
    <row r="261" spans="1:12" s="29" customFormat="1" ht="21.75" customHeight="1">
      <c r="A261" s="30" t="s">
        <v>50</v>
      </c>
      <c r="B261" s="174" t="s">
        <v>238</v>
      </c>
      <c r="C261" s="174"/>
      <c r="D261" s="174"/>
      <c r="E261" s="174"/>
      <c r="F261" s="174"/>
      <c r="G261" s="31">
        <v>0.38</v>
      </c>
      <c r="H261" s="170" t="s">
        <v>95</v>
      </c>
      <c r="I261" s="170"/>
      <c r="J261" s="170"/>
      <c r="K261" s="170"/>
      <c r="L261" s="171"/>
    </row>
    <row r="262" spans="1:12" s="29" customFormat="1" ht="21.75" customHeight="1">
      <c r="A262" s="30" t="s">
        <v>51</v>
      </c>
      <c r="B262" s="174" t="s">
        <v>266</v>
      </c>
      <c r="C262" s="174"/>
      <c r="D262" s="174"/>
      <c r="E262" s="174"/>
      <c r="F262" s="174"/>
      <c r="G262" s="35">
        <v>0.09</v>
      </c>
      <c r="H262" s="170" t="s">
        <v>95</v>
      </c>
      <c r="I262" s="170"/>
      <c r="J262" s="170"/>
      <c r="K262" s="170"/>
      <c r="L262" s="171"/>
    </row>
    <row r="263" spans="1:12" s="29" customFormat="1" ht="21.75" customHeight="1">
      <c r="A263" s="32" t="s">
        <v>52</v>
      </c>
      <c r="B263" s="174" t="s">
        <v>437</v>
      </c>
      <c r="C263" s="174"/>
      <c r="D263" s="174"/>
      <c r="E263" s="174"/>
      <c r="F263" s="174"/>
      <c r="G263" s="37">
        <v>0.6175</v>
      </c>
      <c r="H263" s="170" t="s">
        <v>95</v>
      </c>
      <c r="I263" s="170"/>
      <c r="J263" s="170"/>
      <c r="K263" s="170"/>
      <c r="L263" s="171"/>
    </row>
    <row r="264" spans="1:12" s="29" customFormat="1" ht="21.75" customHeight="1">
      <c r="A264" s="38" t="s">
        <v>53</v>
      </c>
      <c r="B264" s="174" t="s">
        <v>438</v>
      </c>
      <c r="C264" s="174"/>
      <c r="D264" s="174"/>
      <c r="E264" s="174"/>
      <c r="F264" s="174"/>
      <c r="G264" s="36">
        <v>0.1425</v>
      </c>
      <c r="H264" s="170" t="s">
        <v>95</v>
      </c>
      <c r="I264" s="170"/>
      <c r="J264" s="170"/>
      <c r="K264" s="170"/>
      <c r="L264" s="171"/>
    </row>
    <row r="265" spans="1:12" s="29" customFormat="1" ht="21.75" customHeight="1">
      <c r="A265" s="30" t="s">
        <v>54</v>
      </c>
      <c r="B265" s="174" t="s">
        <v>439</v>
      </c>
      <c r="C265" s="174"/>
      <c r="D265" s="174"/>
      <c r="E265" s="174"/>
      <c r="F265" s="174"/>
      <c r="G265" s="31">
        <v>0.76</v>
      </c>
      <c r="H265" s="170" t="s">
        <v>95</v>
      </c>
      <c r="I265" s="170"/>
      <c r="J265" s="170"/>
      <c r="K265" s="170"/>
      <c r="L265" s="171"/>
    </row>
    <row r="266" spans="1:12" s="29" customFormat="1" ht="21.75" customHeight="1">
      <c r="A266" s="32" t="s">
        <v>73</v>
      </c>
      <c r="B266" s="174" t="s">
        <v>267</v>
      </c>
      <c r="C266" s="174"/>
      <c r="D266" s="174"/>
      <c r="E266" s="174"/>
      <c r="F266" s="174"/>
      <c r="G266" s="35">
        <v>0.18</v>
      </c>
      <c r="H266" s="170" t="s">
        <v>95</v>
      </c>
      <c r="I266" s="170"/>
      <c r="J266" s="170"/>
      <c r="K266" s="170"/>
      <c r="L266" s="171"/>
    </row>
    <row r="267" spans="1:12" s="29" customFormat="1" ht="21.75" customHeight="1">
      <c r="A267" s="32" t="s">
        <v>74</v>
      </c>
      <c r="B267" s="221" t="s">
        <v>442</v>
      </c>
      <c r="C267" s="221"/>
      <c r="D267" s="221"/>
      <c r="E267" s="221"/>
      <c r="F267" s="221"/>
      <c r="G267" s="39">
        <v>1.045</v>
      </c>
      <c r="H267" s="222" t="s">
        <v>96</v>
      </c>
      <c r="I267" s="222"/>
      <c r="J267" s="222"/>
      <c r="K267" s="222"/>
      <c r="L267" s="223"/>
    </row>
    <row r="268" spans="1:12" s="29" customFormat="1" ht="21.75" customHeight="1">
      <c r="A268" s="32" t="s">
        <v>75</v>
      </c>
      <c r="B268" s="174" t="s">
        <v>443</v>
      </c>
      <c r="C268" s="174"/>
      <c r="D268" s="174"/>
      <c r="E268" s="174"/>
      <c r="F268" s="174"/>
      <c r="G268" s="31">
        <v>0.2</v>
      </c>
      <c r="H268" s="170" t="s">
        <v>90</v>
      </c>
      <c r="I268" s="170"/>
      <c r="J268" s="170"/>
      <c r="K268" s="170"/>
      <c r="L268" s="171"/>
    </row>
    <row r="269" spans="1:12" s="29" customFormat="1" ht="21.75" customHeight="1">
      <c r="A269" s="32" t="s">
        <v>76</v>
      </c>
      <c r="B269" s="174" t="s">
        <v>440</v>
      </c>
      <c r="C269" s="174"/>
      <c r="D269" s="174"/>
      <c r="E269" s="174"/>
      <c r="F269" s="174"/>
      <c r="G269" s="36">
        <v>0.2475</v>
      </c>
      <c r="H269" s="170" t="s">
        <v>96</v>
      </c>
      <c r="I269" s="170"/>
      <c r="J269" s="170"/>
      <c r="K269" s="170"/>
      <c r="L269" s="171"/>
    </row>
    <row r="270" spans="1:12" s="29" customFormat="1" ht="21.75" customHeight="1">
      <c r="A270" s="32" t="s">
        <v>77</v>
      </c>
      <c r="B270" s="174" t="s">
        <v>441</v>
      </c>
      <c r="C270" s="174"/>
      <c r="D270" s="174"/>
      <c r="E270" s="174"/>
      <c r="F270" s="174"/>
      <c r="G270" s="35">
        <v>0.04</v>
      </c>
      <c r="H270" s="170" t="s">
        <v>90</v>
      </c>
      <c r="I270" s="170"/>
      <c r="J270" s="170"/>
      <c r="K270" s="170"/>
      <c r="L270" s="171"/>
    </row>
    <row r="271" spans="1:12" s="29" customFormat="1" ht="21.75" customHeight="1">
      <c r="A271" s="30" t="s">
        <v>55</v>
      </c>
      <c r="B271" s="174" t="s">
        <v>247</v>
      </c>
      <c r="C271" s="174"/>
      <c r="D271" s="174"/>
      <c r="E271" s="174"/>
      <c r="F271" s="174"/>
      <c r="G271" s="33">
        <v>0.038</v>
      </c>
      <c r="H271" s="170" t="s">
        <v>97</v>
      </c>
      <c r="I271" s="170"/>
      <c r="J271" s="170"/>
      <c r="K271" s="170"/>
      <c r="L271" s="171"/>
    </row>
    <row r="272" spans="1:12" s="29" customFormat="1" ht="21.75" customHeight="1">
      <c r="A272" s="30" t="s">
        <v>56</v>
      </c>
      <c r="B272" s="174" t="s">
        <v>248</v>
      </c>
      <c r="C272" s="174"/>
      <c r="D272" s="174"/>
      <c r="E272" s="174"/>
      <c r="F272" s="174"/>
      <c r="G272" s="31">
        <v>0.2</v>
      </c>
      <c r="H272" s="170" t="s">
        <v>90</v>
      </c>
      <c r="I272" s="170"/>
      <c r="J272" s="170"/>
      <c r="K272" s="170"/>
      <c r="L272" s="171"/>
    </row>
    <row r="273" spans="1:12" s="29" customFormat="1" ht="21.75" customHeight="1">
      <c r="A273" s="30" t="s">
        <v>57</v>
      </c>
      <c r="B273" s="174" t="s">
        <v>249</v>
      </c>
      <c r="C273" s="174"/>
      <c r="D273" s="174"/>
      <c r="E273" s="174"/>
      <c r="F273" s="174"/>
      <c r="G273" s="33">
        <v>0.115</v>
      </c>
      <c r="H273" s="170" t="s">
        <v>98</v>
      </c>
      <c r="I273" s="170"/>
      <c r="J273" s="170"/>
      <c r="K273" s="170"/>
      <c r="L273" s="171"/>
    </row>
    <row r="274" spans="1:12" s="29" customFormat="1" ht="21.75" customHeight="1">
      <c r="A274" s="30" t="s">
        <v>58</v>
      </c>
      <c r="B274" s="174" t="s">
        <v>250</v>
      </c>
      <c r="C274" s="174"/>
      <c r="D274" s="174"/>
      <c r="E274" s="174"/>
      <c r="F274" s="174"/>
      <c r="G274" s="31">
        <v>0.2</v>
      </c>
      <c r="H274" s="170" t="s">
        <v>90</v>
      </c>
      <c r="I274" s="170"/>
      <c r="J274" s="170"/>
      <c r="K274" s="170"/>
      <c r="L274" s="171"/>
    </row>
    <row r="275" spans="1:12" s="29" customFormat="1" ht="21.75" customHeight="1">
      <c r="A275" s="32" t="s">
        <v>78</v>
      </c>
      <c r="B275" s="174" t="s">
        <v>268</v>
      </c>
      <c r="C275" s="174"/>
      <c r="D275" s="174"/>
      <c r="E275" s="174"/>
      <c r="F275" s="174"/>
      <c r="G275" s="34">
        <v>0.015</v>
      </c>
      <c r="H275" s="170" t="s">
        <v>97</v>
      </c>
      <c r="I275" s="170"/>
      <c r="J275" s="170"/>
      <c r="K275" s="170"/>
      <c r="L275" s="171"/>
    </row>
    <row r="276" spans="1:12" s="29" customFormat="1" ht="21.75" customHeight="1">
      <c r="A276" s="32" t="s">
        <v>79</v>
      </c>
      <c r="B276" s="174" t="s">
        <v>269</v>
      </c>
      <c r="C276" s="174"/>
      <c r="D276" s="174"/>
      <c r="E276" s="174"/>
      <c r="F276" s="174"/>
      <c r="G276" s="35">
        <v>0.04</v>
      </c>
      <c r="H276" s="170" t="s">
        <v>90</v>
      </c>
      <c r="I276" s="170"/>
      <c r="J276" s="170"/>
      <c r="K276" s="170"/>
      <c r="L276" s="171"/>
    </row>
    <row r="277" spans="1:12" s="29" customFormat="1" ht="21.75" customHeight="1">
      <c r="A277" s="32" t="s">
        <v>80</v>
      </c>
      <c r="B277" s="174" t="s">
        <v>270</v>
      </c>
      <c r="C277" s="174"/>
      <c r="D277" s="174"/>
      <c r="E277" s="174"/>
      <c r="F277" s="174"/>
      <c r="G277" s="34">
        <v>0.045</v>
      </c>
      <c r="H277" s="170" t="s">
        <v>98</v>
      </c>
      <c r="I277" s="170"/>
      <c r="J277" s="170"/>
      <c r="K277" s="170"/>
      <c r="L277" s="171"/>
    </row>
    <row r="278" spans="1:12" s="29" customFormat="1" ht="21.75" customHeight="1">
      <c r="A278" s="32" t="s">
        <v>81</v>
      </c>
      <c r="B278" s="174" t="s">
        <v>271</v>
      </c>
      <c r="C278" s="174"/>
      <c r="D278" s="174"/>
      <c r="E278" s="174"/>
      <c r="F278" s="174"/>
      <c r="G278" s="35">
        <v>0.04</v>
      </c>
      <c r="H278" s="170" t="s">
        <v>90</v>
      </c>
      <c r="I278" s="170"/>
      <c r="J278" s="170"/>
      <c r="K278" s="170"/>
      <c r="L278" s="171"/>
    </row>
    <row r="279" spans="1:12" s="29" customFormat="1" ht="21.75" customHeight="1">
      <c r="A279" s="32" t="s">
        <v>82</v>
      </c>
      <c r="B279" s="174" t="s">
        <v>272</v>
      </c>
      <c r="C279" s="174"/>
      <c r="D279" s="174"/>
      <c r="E279" s="174"/>
      <c r="F279" s="174"/>
      <c r="G279" s="34">
        <v>0.045</v>
      </c>
      <c r="H279" s="170" t="s">
        <v>102</v>
      </c>
      <c r="I279" s="170"/>
      <c r="J279" s="170"/>
      <c r="K279" s="170"/>
      <c r="L279" s="171"/>
    </row>
    <row r="280" spans="1:12" s="29" customFormat="1" ht="21.75" customHeight="1">
      <c r="A280" s="32" t="s">
        <v>83</v>
      </c>
      <c r="B280" s="174" t="s">
        <v>273</v>
      </c>
      <c r="C280" s="174"/>
      <c r="D280" s="174"/>
      <c r="E280" s="174"/>
      <c r="F280" s="174"/>
      <c r="G280" s="35">
        <v>0.04</v>
      </c>
      <c r="H280" s="170" t="s">
        <v>90</v>
      </c>
      <c r="I280" s="170"/>
      <c r="J280" s="170"/>
      <c r="K280" s="170"/>
      <c r="L280" s="171"/>
    </row>
    <row r="281" spans="1:12" s="29" customFormat="1" ht="21.75" customHeight="1">
      <c r="A281" s="32" t="s">
        <v>84</v>
      </c>
      <c r="B281" s="174" t="s">
        <v>274</v>
      </c>
      <c r="C281" s="174"/>
      <c r="D281" s="174"/>
      <c r="E281" s="174"/>
      <c r="F281" s="174"/>
      <c r="G281" s="35">
        <v>0.09</v>
      </c>
      <c r="H281" s="170" t="s">
        <v>98</v>
      </c>
      <c r="I281" s="170"/>
      <c r="J281" s="170"/>
      <c r="K281" s="170"/>
      <c r="L281" s="171"/>
    </row>
    <row r="282" spans="1:12" s="29" customFormat="1" ht="21.75" customHeight="1">
      <c r="A282" s="32" t="s">
        <v>85</v>
      </c>
      <c r="B282" s="174" t="s">
        <v>275</v>
      </c>
      <c r="C282" s="174"/>
      <c r="D282" s="174"/>
      <c r="E282" s="174"/>
      <c r="F282" s="174"/>
      <c r="G282" s="35">
        <v>0.04</v>
      </c>
      <c r="H282" s="170" t="s">
        <v>90</v>
      </c>
      <c r="I282" s="170"/>
      <c r="J282" s="170"/>
      <c r="K282" s="170"/>
      <c r="L282" s="171"/>
    </row>
    <row r="283" spans="1:12" s="29" customFormat="1" ht="21.75" customHeight="1">
      <c r="A283" s="38" t="s">
        <v>59</v>
      </c>
      <c r="B283" s="221" t="s">
        <v>251</v>
      </c>
      <c r="C283" s="221"/>
      <c r="D283" s="221"/>
      <c r="E283" s="221"/>
      <c r="F283" s="221"/>
      <c r="G283" s="40">
        <v>0.0231</v>
      </c>
      <c r="H283" s="41" t="s">
        <v>103</v>
      </c>
      <c r="I283" s="41"/>
      <c r="J283" s="41"/>
      <c r="K283" s="41"/>
      <c r="L283" s="42"/>
    </row>
    <row r="284" spans="1:12" s="29" customFormat="1" ht="21.75" customHeight="1">
      <c r="A284" s="30" t="s">
        <v>60</v>
      </c>
      <c r="B284" s="174" t="s">
        <v>252</v>
      </c>
      <c r="C284" s="174"/>
      <c r="D284" s="174"/>
      <c r="E284" s="174"/>
      <c r="F284" s="174"/>
      <c r="G284" s="43">
        <v>0.2</v>
      </c>
      <c r="H284" s="170" t="s">
        <v>90</v>
      </c>
      <c r="I284" s="170"/>
      <c r="J284" s="170"/>
      <c r="K284" s="170"/>
      <c r="L284" s="171"/>
    </row>
    <row r="285" spans="1:12" s="29" customFormat="1" ht="21.75" customHeight="1">
      <c r="A285" s="44" t="s">
        <v>86</v>
      </c>
      <c r="B285" s="221" t="s">
        <v>276</v>
      </c>
      <c r="C285" s="221"/>
      <c r="D285" s="221"/>
      <c r="E285" s="221"/>
      <c r="F285" s="221"/>
      <c r="G285" s="40">
        <v>0.0231</v>
      </c>
      <c r="H285" s="41" t="s">
        <v>103</v>
      </c>
      <c r="I285" s="41"/>
      <c r="J285" s="41"/>
      <c r="K285" s="41"/>
      <c r="L285" s="42"/>
    </row>
    <row r="286" spans="1:12" s="29" customFormat="1" ht="21.75" customHeight="1">
      <c r="A286" s="32" t="s">
        <v>87</v>
      </c>
      <c r="B286" s="174" t="s">
        <v>277</v>
      </c>
      <c r="C286" s="174"/>
      <c r="D286" s="174"/>
      <c r="E286" s="174"/>
      <c r="F286" s="174"/>
      <c r="G286" s="45">
        <v>0.04</v>
      </c>
      <c r="H286" s="170" t="s">
        <v>90</v>
      </c>
      <c r="I286" s="170"/>
      <c r="J286" s="170"/>
      <c r="K286" s="170"/>
      <c r="L286" s="171"/>
    </row>
    <row r="287" spans="1:12" s="29" customFormat="1" ht="21.75" customHeight="1">
      <c r="A287" s="30" t="s">
        <v>61</v>
      </c>
      <c r="B287" s="174" t="s">
        <v>253</v>
      </c>
      <c r="C287" s="174"/>
      <c r="D287" s="174"/>
      <c r="E287" s="174"/>
      <c r="F287" s="174"/>
      <c r="G287" s="31">
        <v>0.71</v>
      </c>
      <c r="H287" s="170" t="s">
        <v>99</v>
      </c>
      <c r="I287" s="170"/>
      <c r="J287" s="170"/>
      <c r="K287" s="170"/>
      <c r="L287" s="171"/>
    </row>
    <row r="288" spans="1:12" s="29" customFormat="1" ht="21.75" customHeight="1">
      <c r="A288" s="32" t="s">
        <v>88</v>
      </c>
      <c r="B288" s="174" t="s">
        <v>278</v>
      </c>
      <c r="C288" s="174"/>
      <c r="D288" s="174"/>
      <c r="E288" s="174"/>
      <c r="F288" s="174"/>
      <c r="G288" s="34">
        <v>0.135</v>
      </c>
      <c r="H288" s="170" t="s">
        <v>99</v>
      </c>
      <c r="I288" s="170"/>
      <c r="J288" s="170"/>
      <c r="K288" s="170"/>
      <c r="L288" s="171"/>
    </row>
    <row r="289" spans="1:11" ht="60" customHeight="1">
      <c r="A289" s="220" t="s">
        <v>104</v>
      </c>
      <c r="B289" s="220"/>
      <c r="C289" s="220"/>
      <c r="D289" s="220"/>
      <c r="E289" s="220"/>
      <c r="F289" s="220"/>
      <c r="G289" s="220"/>
      <c r="H289" s="220"/>
      <c r="I289" s="220"/>
      <c r="J289" s="220"/>
      <c r="K289" s="220"/>
    </row>
    <row r="290" spans="1:12" s="46" customFormat="1" ht="20.25" customHeight="1">
      <c r="A290" s="169" t="s">
        <v>402</v>
      </c>
      <c r="B290" s="169"/>
      <c r="C290" s="169"/>
      <c r="D290" s="169"/>
      <c r="E290" s="169"/>
      <c r="F290" s="169"/>
      <c r="G290" s="169"/>
      <c r="H290" s="169"/>
      <c r="I290" s="169"/>
      <c r="J290" s="169"/>
      <c r="K290" s="169"/>
      <c r="L290" s="169"/>
    </row>
    <row r="291" spans="2:13" s="46" customFormat="1" ht="27" customHeight="1" thickBot="1">
      <c r="B291" s="146" t="s">
        <v>470</v>
      </c>
      <c r="C291" s="146"/>
      <c r="D291" s="146"/>
      <c r="E291" s="146"/>
      <c r="F291" s="146"/>
      <c r="G291" s="146"/>
      <c r="H291" s="146"/>
      <c r="I291" s="146"/>
      <c r="J291" s="146"/>
      <c r="K291" s="146"/>
      <c r="L291" s="89"/>
      <c r="M291" s="89"/>
    </row>
    <row r="292" spans="1:12" s="46" customFormat="1" ht="21" customHeight="1">
      <c r="A292" s="47"/>
      <c r="D292" s="46" t="s">
        <v>105</v>
      </c>
      <c r="F292" s="46" t="s">
        <v>134</v>
      </c>
      <c r="I292" s="46" t="s">
        <v>168</v>
      </c>
      <c r="L292" s="47"/>
    </row>
    <row r="293" spans="4:9" s="46" customFormat="1" ht="21" customHeight="1">
      <c r="D293" s="46" t="s">
        <v>106</v>
      </c>
      <c r="F293" s="46" t="s">
        <v>135</v>
      </c>
      <c r="I293" s="46" t="s">
        <v>169</v>
      </c>
    </row>
    <row r="294" spans="4:9" s="46" customFormat="1" ht="21" customHeight="1">
      <c r="D294" s="46" t="s">
        <v>107</v>
      </c>
      <c r="F294" s="46" t="s">
        <v>136</v>
      </c>
      <c r="I294" s="46" t="s">
        <v>170</v>
      </c>
    </row>
    <row r="295" spans="4:9" s="46" customFormat="1" ht="21" customHeight="1">
      <c r="D295" s="46" t="s">
        <v>108</v>
      </c>
      <c r="F295" s="46" t="s">
        <v>137</v>
      </c>
      <c r="I295" s="46" t="s">
        <v>171</v>
      </c>
    </row>
    <row r="296" spans="4:9" s="46" customFormat="1" ht="21" customHeight="1">
      <c r="D296" s="46" t="s">
        <v>166</v>
      </c>
      <c r="F296" s="46" t="s">
        <v>138</v>
      </c>
      <c r="I296" s="46" t="s">
        <v>172</v>
      </c>
    </row>
    <row r="297" spans="4:9" s="46" customFormat="1" ht="21" customHeight="1">
      <c r="D297" s="46" t="s">
        <v>109</v>
      </c>
      <c r="F297" s="46" t="s">
        <v>139</v>
      </c>
      <c r="I297" s="46" t="s">
        <v>173</v>
      </c>
    </row>
    <row r="298" spans="4:9" s="46" customFormat="1" ht="21" customHeight="1">
      <c r="D298" s="46" t="s">
        <v>110</v>
      </c>
      <c r="F298" s="46" t="s">
        <v>140</v>
      </c>
      <c r="I298" s="46" t="s">
        <v>174</v>
      </c>
    </row>
    <row r="299" spans="4:9" s="46" customFormat="1" ht="21" customHeight="1">
      <c r="D299" s="46" t="s">
        <v>111</v>
      </c>
      <c r="F299" s="46" t="s">
        <v>141</v>
      </c>
      <c r="I299" s="46" t="s">
        <v>175</v>
      </c>
    </row>
    <row r="300" spans="4:9" s="46" customFormat="1" ht="21" customHeight="1">
      <c r="D300" s="46" t="s">
        <v>112</v>
      </c>
      <c r="F300" s="46" t="s">
        <v>142</v>
      </c>
      <c r="I300" s="46" t="s">
        <v>176</v>
      </c>
    </row>
    <row r="301" spans="4:9" s="46" customFormat="1" ht="21" customHeight="1">
      <c r="D301" s="46" t="s">
        <v>113</v>
      </c>
      <c r="F301" s="46" t="s">
        <v>143</v>
      </c>
      <c r="I301" s="46" t="s">
        <v>177</v>
      </c>
    </row>
    <row r="302" spans="4:9" s="46" customFormat="1" ht="21" customHeight="1">
      <c r="D302" s="46" t="s">
        <v>114</v>
      </c>
      <c r="F302" s="46" t="s">
        <v>144</v>
      </c>
      <c r="I302" s="46" t="s">
        <v>178</v>
      </c>
    </row>
    <row r="303" spans="4:9" s="46" customFormat="1" ht="21" customHeight="1">
      <c r="D303" s="46" t="s">
        <v>115</v>
      </c>
      <c r="F303" s="46" t="s">
        <v>145</v>
      </c>
      <c r="I303" s="46" t="s">
        <v>179</v>
      </c>
    </row>
    <row r="304" spans="4:9" s="46" customFormat="1" ht="21" customHeight="1">
      <c r="D304" s="46" t="s">
        <v>400</v>
      </c>
      <c r="F304" s="46" t="s">
        <v>146</v>
      </c>
      <c r="I304" s="46" t="s">
        <v>180</v>
      </c>
    </row>
    <row r="305" spans="4:9" s="46" customFormat="1" ht="21" customHeight="1">
      <c r="D305" s="46" t="s">
        <v>116</v>
      </c>
      <c r="F305" s="46" t="s">
        <v>147</v>
      </c>
      <c r="I305" s="46" t="s">
        <v>181</v>
      </c>
    </row>
    <row r="306" spans="4:9" s="46" customFormat="1" ht="21" customHeight="1">
      <c r="D306" s="46" t="s">
        <v>117</v>
      </c>
      <c r="F306" s="46" t="s">
        <v>148</v>
      </c>
      <c r="I306" s="46" t="s">
        <v>182</v>
      </c>
    </row>
    <row r="307" spans="4:9" s="46" customFormat="1" ht="21" customHeight="1">
      <c r="D307" s="46" t="s">
        <v>118</v>
      </c>
      <c r="F307" s="46" t="s">
        <v>149</v>
      </c>
      <c r="I307" s="46" t="s">
        <v>183</v>
      </c>
    </row>
    <row r="308" spans="4:9" s="46" customFormat="1" ht="21" customHeight="1">
      <c r="D308" s="46" t="s">
        <v>119</v>
      </c>
      <c r="F308" s="46" t="s">
        <v>150</v>
      </c>
      <c r="I308" s="46" t="s">
        <v>184</v>
      </c>
    </row>
    <row r="309" spans="4:9" s="46" customFormat="1" ht="21" customHeight="1">
      <c r="D309" s="46" t="s">
        <v>120</v>
      </c>
      <c r="F309" s="46" t="s">
        <v>151</v>
      </c>
      <c r="I309" s="46" t="s">
        <v>185</v>
      </c>
    </row>
    <row r="310" spans="4:9" s="46" customFormat="1" ht="21" customHeight="1">
      <c r="D310" s="46" t="s">
        <v>121</v>
      </c>
      <c r="F310" s="46" t="s">
        <v>152</v>
      </c>
      <c r="I310" s="46" t="s">
        <v>186</v>
      </c>
    </row>
    <row r="311" spans="4:9" s="46" customFormat="1" ht="21" customHeight="1">
      <c r="D311" s="46" t="s">
        <v>122</v>
      </c>
      <c r="F311" s="46" t="s">
        <v>153</v>
      </c>
      <c r="I311" s="46" t="s">
        <v>187</v>
      </c>
    </row>
    <row r="312" spans="4:9" s="46" customFormat="1" ht="21" customHeight="1">
      <c r="D312" s="46" t="s">
        <v>123</v>
      </c>
      <c r="F312" s="46" t="s">
        <v>154</v>
      </c>
      <c r="I312" s="46" t="s">
        <v>188</v>
      </c>
    </row>
    <row r="313" spans="4:9" s="46" customFormat="1" ht="21" customHeight="1">
      <c r="D313" s="46" t="s">
        <v>124</v>
      </c>
      <c r="F313" s="46" t="s">
        <v>155</v>
      </c>
      <c r="I313" s="46" t="s">
        <v>189</v>
      </c>
    </row>
    <row r="314" spans="4:9" s="46" customFormat="1" ht="21" customHeight="1">
      <c r="D314" s="46" t="s">
        <v>125</v>
      </c>
      <c r="F314" s="46" t="s">
        <v>156</v>
      </c>
      <c r="I314" s="46" t="s">
        <v>190</v>
      </c>
    </row>
    <row r="315" spans="4:9" s="46" customFormat="1" ht="21" customHeight="1">
      <c r="D315" s="46" t="s">
        <v>126</v>
      </c>
      <c r="F315" s="46" t="s">
        <v>157</v>
      </c>
      <c r="I315" s="46" t="s">
        <v>191</v>
      </c>
    </row>
    <row r="316" spans="4:9" s="46" customFormat="1" ht="21" customHeight="1">
      <c r="D316" s="46" t="s">
        <v>127</v>
      </c>
      <c r="F316" s="46" t="s">
        <v>158</v>
      </c>
      <c r="I316" s="46" t="s">
        <v>192</v>
      </c>
    </row>
    <row r="317" spans="4:9" s="46" customFormat="1" ht="21" customHeight="1">
      <c r="D317" s="46" t="s">
        <v>128</v>
      </c>
      <c r="F317" s="46" t="s">
        <v>159</v>
      </c>
      <c r="I317" s="46" t="s">
        <v>193</v>
      </c>
    </row>
    <row r="318" spans="4:9" s="46" customFormat="1" ht="21" customHeight="1">
      <c r="D318" s="46" t="s">
        <v>129</v>
      </c>
      <c r="F318" s="46" t="s">
        <v>160</v>
      </c>
      <c r="I318" s="46" t="s">
        <v>194</v>
      </c>
    </row>
    <row r="319" spans="4:9" s="46" customFormat="1" ht="21" customHeight="1">
      <c r="D319" s="46" t="s">
        <v>130</v>
      </c>
      <c r="F319" s="46" t="s">
        <v>161</v>
      </c>
      <c r="I319" s="46" t="s">
        <v>195</v>
      </c>
    </row>
    <row r="320" spans="4:9" s="46" customFormat="1" ht="21" customHeight="1">
      <c r="D320" s="46" t="s">
        <v>131</v>
      </c>
      <c r="F320" s="46" t="s">
        <v>162</v>
      </c>
      <c r="I320" s="46" t="s">
        <v>196</v>
      </c>
    </row>
    <row r="321" spans="4:9" s="46" customFormat="1" ht="21" customHeight="1">
      <c r="D321" s="46" t="s">
        <v>132</v>
      </c>
      <c r="F321" s="46" t="s">
        <v>163</v>
      </c>
      <c r="I321" s="46" t="s">
        <v>197</v>
      </c>
    </row>
    <row r="322" spans="4:9" s="46" customFormat="1" ht="21" customHeight="1">
      <c r="D322" s="46" t="s">
        <v>167</v>
      </c>
      <c r="F322" s="46" t="s">
        <v>164</v>
      </c>
      <c r="I322" s="46" t="s">
        <v>198</v>
      </c>
    </row>
    <row r="323" spans="4:6" s="46" customFormat="1" ht="21" customHeight="1">
      <c r="D323" s="46" t="s">
        <v>133</v>
      </c>
      <c r="F323" s="46" t="s">
        <v>165</v>
      </c>
    </row>
    <row r="324" s="46" customFormat="1" ht="21" customHeight="1">
      <c r="B324" s="48"/>
    </row>
    <row r="325" spans="2:12" s="46" customFormat="1" ht="21" customHeight="1" thickBot="1">
      <c r="B325" s="145" t="s">
        <v>471</v>
      </c>
      <c r="C325" s="145"/>
      <c r="D325" s="145"/>
      <c r="E325" s="145"/>
      <c r="F325" s="145"/>
      <c r="G325" s="145"/>
      <c r="H325" s="145"/>
      <c r="I325" s="145"/>
      <c r="J325" s="145"/>
      <c r="K325" s="145"/>
      <c r="L325" s="88"/>
    </row>
    <row r="326" spans="1:12" s="46" customFormat="1" ht="21" customHeight="1">
      <c r="A326" s="47"/>
      <c r="B326" s="48"/>
      <c r="D326" s="46" t="s">
        <v>199</v>
      </c>
      <c r="F326" s="46" t="s">
        <v>213</v>
      </c>
      <c r="I326" s="46" t="s">
        <v>225</v>
      </c>
      <c r="L326" s="47"/>
    </row>
    <row r="327" spans="2:9" s="46" customFormat="1" ht="21" customHeight="1">
      <c r="B327" s="48"/>
      <c r="D327" s="46" t="s">
        <v>201</v>
      </c>
      <c r="F327" s="46" t="s">
        <v>214</v>
      </c>
      <c r="I327" s="46" t="s">
        <v>226</v>
      </c>
    </row>
    <row r="328" spans="2:9" s="46" customFormat="1" ht="21" customHeight="1">
      <c r="B328" s="48"/>
      <c r="D328" s="46" t="s">
        <v>202</v>
      </c>
      <c r="F328" s="46" t="s">
        <v>215</v>
      </c>
      <c r="I328" s="46" t="s">
        <v>227</v>
      </c>
    </row>
    <row r="329" spans="2:9" s="46" customFormat="1" ht="21" customHeight="1">
      <c r="B329" s="48"/>
      <c r="D329" s="46" t="s">
        <v>203</v>
      </c>
      <c r="F329" s="46" t="s">
        <v>216</v>
      </c>
      <c r="I329" s="46" t="s">
        <v>228</v>
      </c>
    </row>
    <row r="330" spans="2:9" s="46" customFormat="1" ht="21" customHeight="1">
      <c r="B330" s="48"/>
      <c r="D330" s="46" t="s">
        <v>204</v>
      </c>
      <c r="F330" s="46" t="s">
        <v>217</v>
      </c>
      <c r="I330" s="46" t="s">
        <v>229</v>
      </c>
    </row>
    <row r="331" spans="2:9" s="46" customFormat="1" ht="21" customHeight="1">
      <c r="B331" s="48"/>
      <c r="D331" s="46" t="s">
        <v>205</v>
      </c>
      <c r="F331" s="46" t="s">
        <v>218</v>
      </c>
      <c r="I331" s="46" t="s">
        <v>230</v>
      </c>
    </row>
    <row r="332" spans="2:9" s="46" customFormat="1" ht="21" customHeight="1">
      <c r="B332" s="48"/>
      <c r="D332" s="46" t="s">
        <v>206</v>
      </c>
      <c r="F332" s="46" t="s">
        <v>219</v>
      </c>
      <c r="I332" s="46" t="s">
        <v>231</v>
      </c>
    </row>
    <row r="333" spans="2:9" s="46" customFormat="1" ht="21" customHeight="1">
      <c r="B333" s="48"/>
      <c r="D333" s="46" t="s">
        <v>207</v>
      </c>
      <c r="F333" s="46" t="s">
        <v>220</v>
      </c>
      <c r="I333" s="46" t="s">
        <v>232</v>
      </c>
    </row>
    <row r="334" spans="2:9" s="46" customFormat="1" ht="21" customHeight="1">
      <c r="B334" s="48"/>
      <c r="D334" s="46" t="s">
        <v>208</v>
      </c>
      <c r="F334" s="46" t="s">
        <v>221</v>
      </c>
      <c r="I334" s="46" t="s">
        <v>233</v>
      </c>
    </row>
    <row r="335" spans="2:9" s="46" customFormat="1" ht="21" customHeight="1">
      <c r="B335" s="48"/>
      <c r="D335" s="46" t="s">
        <v>209</v>
      </c>
      <c r="F335" s="46" t="s">
        <v>222</v>
      </c>
      <c r="I335" s="46" t="s">
        <v>234</v>
      </c>
    </row>
    <row r="336" spans="2:9" s="46" customFormat="1" ht="21" customHeight="1">
      <c r="B336" s="48"/>
      <c r="D336" s="46" t="s">
        <v>210</v>
      </c>
      <c r="F336" s="46" t="s">
        <v>279</v>
      </c>
      <c r="I336" s="46" t="s">
        <v>235</v>
      </c>
    </row>
    <row r="337" spans="2:9" s="46" customFormat="1" ht="21" customHeight="1">
      <c r="B337" s="49"/>
      <c r="D337" s="46" t="s">
        <v>211</v>
      </c>
      <c r="F337" s="46" t="s">
        <v>223</v>
      </c>
      <c r="I337" s="46" t="s">
        <v>236</v>
      </c>
    </row>
    <row r="338" spans="2:6" s="46" customFormat="1" ht="21" customHeight="1">
      <c r="B338" s="48"/>
      <c r="D338" s="46" t="s">
        <v>212</v>
      </c>
      <c r="F338" s="46" t="s">
        <v>224</v>
      </c>
    </row>
    <row r="339" ht="12.75">
      <c r="B339" s="4"/>
    </row>
    <row r="340" ht="12.75">
      <c r="B340" s="1"/>
    </row>
    <row r="374" s="104" customFormat="1" ht="12.75"/>
    <row r="375" s="105" customFormat="1" ht="14.25"/>
    <row r="376" s="105" customFormat="1" ht="14.25" hidden="1">
      <c r="B376" s="106" t="s">
        <v>281</v>
      </c>
    </row>
    <row r="377" s="105" customFormat="1" ht="14.25" hidden="1">
      <c r="B377" s="106" t="s">
        <v>282</v>
      </c>
    </row>
    <row r="378" s="105" customFormat="1" ht="14.25" hidden="1">
      <c r="B378" s="106" t="s">
        <v>403</v>
      </c>
    </row>
    <row r="379" s="105" customFormat="1" ht="14.25" hidden="1">
      <c r="B379" s="106" t="s">
        <v>283</v>
      </c>
    </row>
    <row r="380" s="105" customFormat="1" ht="14.25" hidden="1">
      <c r="B380" s="106" t="s">
        <v>284</v>
      </c>
    </row>
    <row r="381" s="105" customFormat="1" ht="14.25" hidden="1">
      <c r="B381" s="106" t="s">
        <v>285</v>
      </c>
    </row>
    <row r="382" s="105" customFormat="1" ht="14.25" hidden="1">
      <c r="B382" s="106" t="s">
        <v>286</v>
      </c>
    </row>
    <row r="383" s="105" customFormat="1" ht="14.25" hidden="1">
      <c r="B383" s="106" t="s">
        <v>287</v>
      </c>
    </row>
    <row r="384" s="105" customFormat="1" ht="14.25" hidden="1">
      <c r="B384" s="106" t="s">
        <v>288</v>
      </c>
    </row>
    <row r="385" s="105" customFormat="1" ht="14.25" hidden="1">
      <c r="B385" s="106" t="s">
        <v>289</v>
      </c>
    </row>
    <row r="386" s="105" customFormat="1" ht="14.25" hidden="1">
      <c r="B386" s="106" t="s">
        <v>200</v>
      </c>
    </row>
    <row r="387" s="105" customFormat="1" ht="14.25" hidden="1">
      <c r="B387" s="106" t="s">
        <v>290</v>
      </c>
    </row>
    <row r="388" s="105" customFormat="1" ht="14.25" hidden="1">
      <c r="B388" s="106" t="s">
        <v>291</v>
      </c>
    </row>
    <row r="389" s="105" customFormat="1" ht="14.25" hidden="1">
      <c r="B389" s="106" t="s">
        <v>292</v>
      </c>
    </row>
    <row r="390" s="105" customFormat="1" ht="14.25" hidden="1">
      <c r="B390" s="106" t="s">
        <v>404</v>
      </c>
    </row>
    <row r="391" s="105" customFormat="1" ht="14.25" hidden="1">
      <c r="B391" s="106" t="s">
        <v>401</v>
      </c>
    </row>
    <row r="392" s="105" customFormat="1" ht="14.25" hidden="1">
      <c r="B392" s="106" t="s">
        <v>293</v>
      </c>
    </row>
    <row r="393" s="105" customFormat="1" ht="14.25" hidden="1">
      <c r="B393" s="106" t="s">
        <v>294</v>
      </c>
    </row>
    <row r="394" s="105" customFormat="1" ht="14.25" hidden="1">
      <c r="B394" s="106" t="s">
        <v>405</v>
      </c>
    </row>
    <row r="395" s="105" customFormat="1" ht="14.25" hidden="1">
      <c r="B395" s="106" t="s">
        <v>295</v>
      </c>
    </row>
    <row r="396" s="105" customFormat="1" ht="14.25" hidden="1">
      <c r="B396" s="106" t="s">
        <v>296</v>
      </c>
    </row>
    <row r="397" s="105" customFormat="1" ht="14.25" hidden="1">
      <c r="B397" s="106" t="s">
        <v>297</v>
      </c>
    </row>
    <row r="398" s="105" customFormat="1" ht="14.25" hidden="1">
      <c r="B398" s="106" t="s">
        <v>298</v>
      </c>
    </row>
    <row r="399" s="105" customFormat="1" ht="14.25" hidden="1">
      <c r="B399" s="106" t="s">
        <v>299</v>
      </c>
    </row>
    <row r="400" s="105" customFormat="1" ht="14.25" hidden="1">
      <c r="B400" s="106" t="s">
        <v>406</v>
      </c>
    </row>
    <row r="401" s="105" customFormat="1" ht="14.25" hidden="1">
      <c r="B401" s="106" t="s">
        <v>407</v>
      </c>
    </row>
    <row r="402" s="105" customFormat="1" ht="14.25" hidden="1">
      <c r="B402" s="106" t="s">
        <v>300</v>
      </c>
    </row>
    <row r="403" s="105" customFormat="1" ht="14.25" hidden="1">
      <c r="B403" s="106" t="s">
        <v>301</v>
      </c>
    </row>
    <row r="404" s="105" customFormat="1" ht="14.25" hidden="1">
      <c r="B404" s="106" t="s">
        <v>408</v>
      </c>
    </row>
    <row r="405" s="105" customFormat="1" ht="14.25" hidden="1">
      <c r="B405" s="106" t="s">
        <v>409</v>
      </c>
    </row>
    <row r="406" s="105" customFormat="1" ht="14.25" hidden="1">
      <c r="B406" s="106" t="s">
        <v>302</v>
      </c>
    </row>
    <row r="407" s="105" customFormat="1" ht="14.25" hidden="1">
      <c r="B407" s="106" t="s">
        <v>303</v>
      </c>
    </row>
    <row r="408" s="105" customFormat="1" ht="14.25" hidden="1">
      <c r="B408" s="106" t="s">
        <v>304</v>
      </c>
    </row>
    <row r="409" s="105" customFormat="1" ht="14.25" hidden="1">
      <c r="B409" s="106" t="s">
        <v>410</v>
      </c>
    </row>
    <row r="410" s="105" customFormat="1" ht="14.25" hidden="1">
      <c r="B410" s="106" t="s">
        <v>305</v>
      </c>
    </row>
    <row r="411" s="105" customFormat="1" ht="14.25" hidden="1">
      <c r="B411" s="106" t="s">
        <v>306</v>
      </c>
    </row>
    <row r="412" s="105" customFormat="1" ht="14.25" hidden="1">
      <c r="B412" s="106" t="s">
        <v>411</v>
      </c>
    </row>
    <row r="413" s="105" customFormat="1" ht="14.25" hidden="1">
      <c r="B413" s="106" t="s">
        <v>307</v>
      </c>
    </row>
    <row r="414" s="105" customFormat="1" ht="14.25" hidden="1">
      <c r="B414" s="106" t="s">
        <v>209</v>
      </c>
    </row>
    <row r="415" s="105" customFormat="1" ht="14.25" hidden="1">
      <c r="B415" s="106" t="s">
        <v>308</v>
      </c>
    </row>
    <row r="416" s="105" customFormat="1" ht="14.25" hidden="1">
      <c r="B416" s="106" t="s">
        <v>412</v>
      </c>
    </row>
    <row r="417" s="105" customFormat="1" ht="14.25" hidden="1">
      <c r="B417" s="106" t="s">
        <v>309</v>
      </c>
    </row>
    <row r="418" s="105" customFormat="1" ht="14.25" hidden="1">
      <c r="B418" s="106" t="s">
        <v>310</v>
      </c>
    </row>
    <row r="419" s="105" customFormat="1" ht="14.25" hidden="1">
      <c r="B419" s="106" t="s">
        <v>311</v>
      </c>
    </row>
    <row r="420" s="105" customFormat="1" ht="14.25" hidden="1">
      <c r="B420" s="106" t="s">
        <v>211</v>
      </c>
    </row>
    <row r="421" s="105" customFormat="1" ht="14.25" hidden="1">
      <c r="B421" s="106" t="s">
        <v>312</v>
      </c>
    </row>
    <row r="422" s="105" customFormat="1" ht="14.25" hidden="1">
      <c r="B422" s="106" t="s">
        <v>313</v>
      </c>
    </row>
    <row r="423" s="105" customFormat="1" ht="14.25" hidden="1">
      <c r="B423" s="106" t="s">
        <v>413</v>
      </c>
    </row>
    <row r="424" s="105" customFormat="1" ht="14.25" hidden="1">
      <c r="B424" s="106" t="s">
        <v>414</v>
      </c>
    </row>
    <row r="425" s="105" customFormat="1" ht="14.25" hidden="1">
      <c r="B425" s="106" t="s">
        <v>314</v>
      </c>
    </row>
    <row r="426" s="105" customFormat="1" ht="14.25" hidden="1">
      <c r="B426" s="106" t="s">
        <v>315</v>
      </c>
    </row>
    <row r="427" s="105" customFormat="1" ht="14.25" hidden="1">
      <c r="B427" s="106" t="s">
        <v>316</v>
      </c>
    </row>
    <row r="428" s="105" customFormat="1" ht="14.25" hidden="1">
      <c r="B428" s="106" t="s">
        <v>317</v>
      </c>
    </row>
    <row r="429" s="105" customFormat="1" ht="14.25" hidden="1">
      <c r="B429" s="106" t="s">
        <v>318</v>
      </c>
    </row>
    <row r="430" s="105" customFormat="1" ht="14.25" hidden="1">
      <c r="B430" s="106" t="s">
        <v>319</v>
      </c>
    </row>
    <row r="431" s="105" customFormat="1" ht="14.25" hidden="1">
      <c r="B431" s="106" t="s">
        <v>320</v>
      </c>
    </row>
    <row r="432" s="105" customFormat="1" ht="14.25" hidden="1">
      <c r="B432" s="106" t="s">
        <v>415</v>
      </c>
    </row>
    <row r="433" s="105" customFormat="1" ht="14.25" hidden="1">
      <c r="B433" s="106" t="s">
        <v>321</v>
      </c>
    </row>
    <row r="434" s="105" customFormat="1" ht="14.25" hidden="1">
      <c r="B434" s="106" t="s">
        <v>416</v>
      </c>
    </row>
    <row r="435" s="105" customFormat="1" ht="14.25" hidden="1">
      <c r="B435" s="106" t="s">
        <v>322</v>
      </c>
    </row>
    <row r="436" s="105" customFormat="1" ht="14.25" hidden="1">
      <c r="B436" s="106" t="s">
        <v>323</v>
      </c>
    </row>
    <row r="437" s="105" customFormat="1" ht="14.25" hidden="1">
      <c r="B437" s="106" t="s">
        <v>324</v>
      </c>
    </row>
    <row r="438" s="105" customFormat="1" ht="14.25" hidden="1">
      <c r="B438" s="106" t="s">
        <v>417</v>
      </c>
    </row>
    <row r="439" s="105" customFormat="1" ht="14.25" hidden="1">
      <c r="B439" s="106" t="s">
        <v>325</v>
      </c>
    </row>
    <row r="440" s="105" customFormat="1" ht="14.25" hidden="1">
      <c r="B440" s="106" t="s">
        <v>326</v>
      </c>
    </row>
    <row r="441" s="105" customFormat="1" ht="14.25" hidden="1">
      <c r="B441" s="106" t="s">
        <v>327</v>
      </c>
    </row>
    <row r="442" s="105" customFormat="1" ht="14.25" hidden="1">
      <c r="B442" s="106" t="s">
        <v>328</v>
      </c>
    </row>
    <row r="443" s="105" customFormat="1" ht="14.25" hidden="1">
      <c r="B443" s="106" t="s">
        <v>329</v>
      </c>
    </row>
    <row r="444" s="105" customFormat="1" ht="14.25" hidden="1">
      <c r="B444" s="106" t="s">
        <v>330</v>
      </c>
    </row>
    <row r="445" s="105" customFormat="1" ht="14.25" hidden="1">
      <c r="B445" s="106" t="s">
        <v>331</v>
      </c>
    </row>
    <row r="446" s="105" customFormat="1" ht="14.25" hidden="1">
      <c r="B446" s="106" t="s">
        <v>418</v>
      </c>
    </row>
    <row r="447" s="105" customFormat="1" ht="14.25" hidden="1">
      <c r="B447" s="106" t="s">
        <v>332</v>
      </c>
    </row>
    <row r="448" s="105" customFormat="1" ht="14.25" hidden="1">
      <c r="B448" s="106" t="s">
        <v>333</v>
      </c>
    </row>
    <row r="449" s="105" customFormat="1" ht="14.25" hidden="1">
      <c r="B449" s="106" t="s">
        <v>334</v>
      </c>
    </row>
    <row r="450" s="105" customFormat="1" ht="14.25" hidden="1">
      <c r="B450" s="106" t="s">
        <v>419</v>
      </c>
    </row>
    <row r="451" s="105" customFormat="1" ht="14.25" hidden="1">
      <c r="B451" s="106" t="s">
        <v>335</v>
      </c>
    </row>
    <row r="452" s="105" customFormat="1" ht="14.25" hidden="1">
      <c r="B452" s="106" t="s">
        <v>420</v>
      </c>
    </row>
    <row r="453" s="105" customFormat="1" ht="14.25" hidden="1">
      <c r="B453" s="106" t="s">
        <v>421</v>
      </c>
    </row>
    <row r="454" s="105" customFormat="1" ht="14.25" hidden="1">
      <c r="B454" s="106" t="s">
        <v>422</v>
      </c>
    </row>
    <row r="455" s="105" customFormat="1" ht="14.25" hidden="1">
      <c r="B455" s="106" t="s">
        <v>336</v>
      </c>
    </row>
    <row r="456" s="105" customFormat="1" ht="14.25" hidden="1">
      <c r="B456" s="106" t="s">
        <v>337</v>
      </c>
    </row>
    <row r="457" s="105" customFormat="1" ht="14.25" hidden="1">
      <c r="B457" s="106" t="s">
        <v>338</v>
      </c>
    </row>
    <row r="458" s="105" customFormat="1" ht="14.25" hidden="1">
      <c r="B458" s="106" t="s">
        <v>339</v>
      </c>
    </row>
    <row r="459" s="105" customFormat="1" ht="14.25" hidden="1">
      <c r="B459" s="106" t="s">
        <v>340</v>
      </c>
    </row>
    <row r="460" s="105" customFormat="1" ht="14.25" hidden="1">
      <c r="B460" s="106" t="s">
        <v>341</v>
      </c>
    </row>
    <row r="461" s="105" customFormat="1" ht="14.25" hidden="1">
      <c r="B461" s="106" t="s">
        <v>423</v>
      </c>
    </row>
    <row r="462" s="105" customFormat="1" ht="14.25" hidden="1">
      <c r="B462" s="106" t="s">
        <v>424</v>
      </c>
    </row>
    <row r="463" s="105" customFormat="1" ht="14.25" hidden="1">
      <c r="B463" s="106" t="s">
        <v>342</v>
      </c>
    </row>
    <row r="464" s="105" customFormat="1" ht="14.25" hidden="1">
      <c r="B464" s="106" t="s">
        <v>343</v>
      </c>
    </row>
    <row r="465" s="105" customFormat="1" ht="14.25" hidden="1">
      <c r="B465" s="106" t="s">
        <v>425</v>
      </c>
    </row>
    <row r="466" s="105" customFormat="1" ht="14.25" hidden="1">
      <c r="B466" s="106" t="s">
        <v>344</v>
      </c>
    </row>
    <row r="467" s="105" customFormat="1" ht="14.25" hidden="1">
      <c r="B467" s="106" t="s">
        <v>345</v>
      </c>
    </row>
    <row r="468" s="105" customFormat="1" ht="14.25" hidden="1">
      <c r="B468" s="106" t="s">
        <v>346</v>
      </c>
    </row>
    <row r="469" s="105" customFormat="1" ht="14.25" hidden="1">
      <c r="B469" s="106" t="s">
        <v>347</v>
      </c>
    </row>
    <row r="470" s="105" customFormat="1" ht="14.25" hidden="1">
      <c r="B470" s="106" t="s">
        <v>426</v>
      </c>
    </row>
    <row r="471" s="105" customFormat="1" ht="14.25" hidden="1">
      <c r="B471" s="106" t="s">
        <v>348</v>
      </c>
    </row>
    <row r="472" s="105" customFormat="1" ht="14.25" hidden="1">
      <c r="B472" s="106" t="s">
        <v>427</v>
      </c>
    </row>
    <row r="473" s="105" customFormat="1" ht="14.25" hidden="1">
      <c r="B473" s="106" t="s">
        <v>428</v>
      </c>
    </row>
    <row r="474" s="105" customFormat="1" ht="14.25" hidden="1">
      <c r="B474" s="106" t="s">
        <v>349</v>
      </c>
    </row>
    <row r="475" s="105" customFormat="1" ht="14.25" hidden="1">
      <c r="B475" s="106" t="s">
        <v>350</v>
      </c>
    </row>
    <row r="476" s="105" customFormat="1" ht="14.25" hidden="1">
      <c r="B476" s="106" t="s">
        <v>351</v>
      </c>
    </row>
    <row r="477" s="105" customFormat="1" ht="14.25" hidden="1">
      <c r="B477" s="106" t="s">
        <v>352</v>
      </c>
    </row>
    <row r="478" s="105" customFormat="1" ht="14.25" hidden="1">
      <c r="B478" s="106" t="s">
        <v>353</v>
      </c>
    </row>
    <row r="479" s="105" customFormat="1" ht="14.25" hidden="1">
      <c r="B479" s="106" t="s">
        <v>429</v>
      </c>
    </row>
    <row r="480" s="105" customFormat="1" ht="14.25" hidden="1">
      <c r="B480" s="106" t="s">
        <v>354</v>
      </c>
    </row>
    <row r="481" s="105" customFormat="1" ht="14.25" hidden="1">
      <c r="B481" s="106" t="s">
        <v>228</v>
      </c>
    </row>
    <row r="482" s="105" customFormat="1" ht="14.25" hidden="1">
      <c r="B482" s="106" t="s">
        <v>355</v>
      </c>
    </row>
    <row r="483" s="105" customFormat="1" ht="14.25" hidden="1">
      <c r="B483" s="106" t="s">
        <v>229</v>
      </c>
    </row>
    <row r="484" s="105" customFormat="1" ht="14.25" hidden="1">
      <c r="B484" s="106" t="s">
        <v>356</v>
      </c>
    </row>
    <row r="485" s="105" customFormat="1" ht="14.25" hidden="1">
      <c r="B485" s="106" t="s">
        <v>357</v>
      </c>
    </row>
    <row r="486" s="105" customFormat="1" ht="14.25" hidden="1">
      <c r="B486" s="106" t="s">
        <v>358</v>
      </c>
    </row>
    <row r="487" s="105" customFormat="1" ht="14.25" hidden="1">
      <c r="B487" s="106" t="s">
        <v>359</v>
      </c>
    </row>
    <row r="488" s="105" customFormat="1" ht="14.25" hidden="1">
      <c r="B488" s="106" t="s">
        <v>430</v>
      </c>
    </row>
    <row r="489" s="105" customFormat="1" ht="14.25" hidden="1">
      <c r="B489" s="106" t="s">
        <v>360</v>
      </c>
    </row>
    <row r="490" s="105" customFormat="1" ht="14.25" hidden="1">
      <c r="B490" s="106" t="s">
        <v>361</v>
      </c>
    </row>
    <row r="491" s="105" customFormat="1" ht="14.25" hidden="1">
      <c r="B491" s="106" t="s">
        <v>362</v>
      </c>
    </row>
    <row r="492" s="105" customFormat="1" ht="14.25" hidden="1">
      <c r="B492" s="106" t="s">
        <v>363</v>
      </c>
    </row>
    <row r="493" s="105" customFormat="1" ht="14.25" hidden="1">
      <c r="B493" s="106" t="s">
        <v>364</v>
      </c>
    </row>
    <row r="494" s="105" customFormat="1" ht="14.25" hidden="1">
      <c r="B494" s="106" t="s">
        <v>365</v>
      </c>
    </row>
    <row r="495" s="105" customFormat="1" ht="14.25" hidden="1">
      <c r="B495" s="106" t="s">
        <v>431</v>
      </c>
    </row>
    <row r="496" s="105" customFormat="1" ht="14.25" hidden="1">
      <c r="B496" s="106" t="s">
        <v>432</v>
      </c>
    </row>
    <row r="497" s="105" customFormat="1" ht="14.25" hidden="1">
      <c r="B497" s="106" t="s">
        <v>366</v>
      </c>
    </row>
    <row r="498" s="105" customFormat="1" ht="14.25" hidden="1">
      <c r="B498" s="106" t="s">
        <v>367</v>
      </c>
    </row>
    <row r="499" s="105" customFormat="1" ht="14.25" hidden="1">
      <c r="B499" s="106" t="s">
        <v>368</v>
      </c>
    </row>
    <row r="500" s="105" customFormat="1" ht="14.25" hidden="1">
      <c r="B500" s="106" t="s">
        <v>433</v>
      </c>
    </row>
    <row r="501" s="105" customFormat="1" ht="14.25" hidden="1">
      <c r="B501" s="106" t="s">
        <v>369</v>
      </c>
    </row>
    <row r="502" s="105" customFormat="1" ht="14.25" hidden="1">
      <c r="B502" s="106" t="s">
        <v>370</v>
      </c>
    </row>
    <row r="503" s="105" customFormat="1" ht="14.25" hidden="1">
      <c r="B503" s="106" t="s">
        <v>434</v>
      </c>
    </row>
    <row r="504" s="105" customFormat="1" ht="14.25" hidden="1">
      <c r="B504" s="106" t="s">
        <v>371</v>
      </c>
    </row>
    <row r="505" s="105" customFormat="1" ht="14.25" hidden="1">
      <c r="B505" s="106" t="s">
        <v>435</v>
      </c>
    </row>
    <row r="506" s="105" customFormat="1" ht="14.25" hidden="1">
      <c r="B506" s="106" t="s">
        <v>436</v>
      </c>
    </row>
    <row r="507" s="105" customFormat="1" ht="14.25" hidden="1">
      <c r="B507" s="106" t="s">
        <v>372</v>
      </c>
    </row>
    <row r="508" s="105" customFormat="1" ht="14.25" hidden="1">
      <c r="B508" s="106" t="s">
        <v>373</v>
      </c>
    </row>
    <row r="509" s="105" customFormat="1" ht="14.25" hidden="1">
      <c r="B509" s="106" t="s">
        <v>374</v>
      </c>
    </row>
    <row r="510" s="105" customFormat="1" ht="14.25" hidden="1"/>
    <row r="511" s="105" customFormat="1" ht="14.25" hidden="1"/>
    <row r="512" s="105" customFormat="1" ht="15" hidden="1">
      <c r="M512" s="107" t="s">
        <v>376</v>
      </c>
    </row>
    <row r="513" spans="1:13" s="110" customFormat="1" ht="15" hidden="1">
      <c r="A513" s="108" t="s">
        <v>11</v>
      </c>
      <c r="B513" s="109" t="s">
        <v>38</v>
      </c>
      <c r="G513" s="109" t="s">
        <v>15</v>
      </c>
      <c r="H513" s="108" t="s">
        <v>375</v>
      </c>
      <c r="M513" s="108" t="s">
        <v>20</v>
      </c>
    </row>
    <row r="514" spans="1:13" s="110" customFormat="1" ht="15" hidden="1">
      <c r="A514" s="111" t="s">
        <v>39</v>
      </c>
      <c r="B514" s="289" t="s">
        <v>254</v>
      </c>
      <c r="C514" s="289"/>
      <c r="D514" s="289"/>
      <c r="E514" s="289"/>
      <c r="F514" s="289"/>
      <c r="G514" s="112">
        <v>1.15</v>
      </c>
      <c r="H514" s="289" t="s">
        <v>89</v>
      </c>
      <c r="I514" s="289"/>
      <c r="J514" s="289"/>
      <c r="K514" s="289"/>
      <c r="L514" s="289"/>
      <c r="M514" s="113">
        <v>1</v>
      </c>
    </row>
    <row r="515" spans="1:13" s="110" customFormat="1" ht="15" hidden="1">
      <c r="A515" s="111" t="s">
        <v>40</v>
      </c>
      <c r="B515" s="289" t="s">
        <v>239</v>
      </c>
      <c r="C515" s="289"/>
      <c r="D515" s="289"/>
      <c r="E515" s="289"/>
      <c r="F515" s="289"/>
      <c r="G515" s="112">
        <v>0.2</v>
      </c>
      <c r="H515" s="289" t="s">
        <v>90</v>
      </c>
      <c r="I515" s="289"/>
      <c r="J515" s="289"/>
      <c r="K515" s="289"/>
      <c r="L515" s="289"/>
      <c r="M515" s="113">
        <v>0.174</v>
      </c>
    </row>
    <row r="516" spans="1:13" s="110" customFormat="1" ht="15" hidden="1">
      <c r="A516" s="114" t="s">
        <v>62</v>
      </c>
      <c r="B516" s="289" t="s">
        <v>256</v>
      </c>
      <c r="C516" s="289"/>
      <c r="D516" s="289"/>
      <c r="E516" s="289"/>
      <c r="F516" s="289"/>
      <c r="G516" s="115">
        <v>0.225</v>
      </c>
      <c r="H516" s="289" t="s">
        <v>100</v>
      </c>
      <c r="I516" s="289"/>
      <c r="J516" s="289"/>
      <c r="K516" s="289"/>
      <c r="L516" s="289"/>
      <c r="M516" s="113">
        <v>0</v>
      </c>
    </row>
    <row r="517" spans="1:13" s="110" customFormat="1" ht="15" hidden="1">
      <c r="A517" s="114" t="s">
        <v>63</v>
      </c>
      <c r="B517" s="289" t="s">
        <v>257</v>
      </c>
      <c r="C517" s="289"/>
      <c r="D517" s="289"/>
      <c r="E517" s="289"/>
      <c r="F517" s="289"/>
      <c r="G517" s="112">
        <v>0.04</v>
      </c>
      <c r="H517" s="289" t="s">
        <v>90</v>
      </c>
      <c r="I517" s="289"/>
      <c r="J517" s="289"/>
      <c r="K517" s="289"/>
      <c r="L517" s="289"/>
      <c r="M517" s="113">
        <v>0</v>
      </c>
    </row>
    <row r="518" spans="1:13" s="110" customFormat="1" ht="15" hidden="1">
      <c r="A518" s="111" t="s">
        <v>41</v>
      </c>
      <c r="B518" s="289" t="s">
        <v>240</v>
      </c>
      <c r="C518" s="289"/>
      <c r="D518" s="289"/>
      <c r="E518" s="289"/>
      <c r="F518" s="289"/>
      <c r="G518" s="112">
        <v>1.15</v>
      </c>
      <c r="H518" s="289" t="s">
        <v>468</v>
      </c>
      <c r="I518" s="289"/>
      <c r="J518" s="289"/>
      <c r="K518" s="289"/>
      <c r="L518" s="289"/>
      <c r="M518" s="113">
        <v>1</v>
      </c>
    </row>
    <row r="519" spans="1:13" s="110" customFormat="1" ht="15" hidden="1">
      <c r="A519" s="111" t="s">
        <v>42</v>
      </c>
      <c r="B519" s="289" t="s">
        <v>241</v>
      </c>
      <c r="C519" s="289"/>
      <c r="D519" s="289"/>
      <c r="E519" s="289"/>
      <c r="F519" s="289"/>
      <c r="G519" s="112">
        <v>0.2</v>
      </c>
      <c r="H519" s="289" t="s">
        <v>90</v>
      </c>
      <c r="I519" s="289"/>
      <c r="J519" s="289"/>
      <c r="K519" s="289"/>
      <c r="L519" s="289"/>
      <c r="M519" s="113">
        <v>0.174</v>
      </c>
    </row>
    <row r="520" spans="1:13" s="110" customFormat="1" ht="15" hidden="1">
      <c r="A520" s="114" t="s">
        <v>64</v>
      </c>
      <c r="B520" s="289" t="s">
        <v>258</v>
      </c>
      <c r="C520" s="289"/>
      <c r="D520" s="289"/>
      <c r="E520" s="289"/>
      <c r="F520" s="289"/>
      <c r="G520" s="115">
        <v>0.225</v>
      </c>
      <c r="H520" s="289" t="s">
        <v>101</v>
      </c>
      <c r="I520" s="289"/>
      <c r="J520" s="289"/>
      <c r="K520" s="289"/>
      <c r="L520" s="289"/>
      <c r="M520" s="113">
        <v>0</v>
      </c>
    </row>
    <row r="521" spans="1:13" s="110" customFormat="1" ht="15" hidden="1">
      <c r="A521" s="114" t="s">
        <v>65</v>
      </c>
      <c r="B521" s="289" t="s">
        <v>259</v>
      </c>
      <c r="C521" s="289"/>
      <c r="D521" s="289"/>
      <c r="E521" s="289"/>
      <c r="F521" s="289"/>
      <c r="G521" s="112">
        <v>0.04</v>
      </c>
      <c r="H521" s="289" t="s">
        <v>90</v>
      </c>
      <c r="I521" s="289"/>
      <c r="J521" s="289"/>
      <c r="K521" s="289"/>
      <c r="L521" s="289"/>
      <c r="M521" s="113">
        <v>0</v>
      </c>
    </row>
    <row r="522" spans="1:13" s="110" customFormat="1" ht="15" hidden="1">
      <c r="A522" s="111" t="s">
        <v>43</v>
      </c>
      <c r="B522" s="289" t="s">
        <v>242</v>
      </c>
      <c r="C522" s="289"/>
      <c r="D522" s="289"/>
      <c r="E522" s="289"/>
      <c r="F522" s="289"/>
      <c r="G522" s="112">
        <v>1.15</v>
      </c>
      <c r="H522" s="289" t="s">
        <v>92</v>
      </c>
      <c r="I522" s="289"/>
      <c r="J522" s="289"/>
      <c r="K522" s="289"/>
      <c r="L522" s="289"/>
      <c r="M522" s="113">
        <v>1</v>
      </c>
    </row>
    <row r="523" spans="1:13" s="110" customFormat="1" ht="15" hidden="1">
      <c r="A523" s="111" t="s">
        <v>44</v>
      </c>
      <c r="B523" s="289" t="s">
        <v>243</v>
      </c>
      <c r="C523" s="289"/>
      <c r="D523" s="289"/>
      <c r="E523" s="289"/>
      <c r="F523" s="289"/>
      <c r="G523" s="112">
        <v>0.2</v>
      </c>
      <c r="H523" s="289" t="s">
        <v>90</v>
      </c>
      <c r="I523" s="289"/>
      <c r="J523" s="289"/>
      <c r="K523" s="289"/>
      <c r="L523" s="289"/>
      <c r="M523" s="113">
        <v>0.174</v>
      </c>
    </row>
    <row r="524" spans="1:13" s="110" customFormat="1" ht="15" hidden="1">
      <c r="A524" s="114" t="s">
        <v>66</v>
      </c>
      <c r="B524" s="289" t="s">
        <v>260</v>
      </c>
      <c r="C524" s="289"/>
      <c r="D524" s="289"/>
      <c r="E524" s="289"/>
      <c r="F524" s="289"/>
      <c r="G524" s="116">
        <v>0.225</v>
      </c>
      <c r="H524" s="289" t="s">
        <v>101</v>
      </c>
      <c r="I524" s="289"/>
      <c r="J524" s="289"/>
      <c r="K524" s="289"/>
      <c r="L524" s="289"/>
      <c r="M524" s="113">
        <v>0</v>
      </c>
    </row>
    <row r="525" spans="1:13" s="110" customFormat="1" ht="15" hidden="1">
      <c r="A525" s="114" t="s">
        <v>67</v>
      </c>
      <c r="B525" s="289" t="s">
        <v>261</v>
      </c>
      <c r="C525" s="289"/>
      <c r="D525" s="289"/>
      <c r="E525" s="289"/>
      <c r="F525" s="289"/>
      <c r="G525" s="117">
        <v>0.04</v>
      </c>
      <c r="H525" s="289" t="s">
        <v>90</v>
      </c>
      <c r="I525" s="289"/>
      <c r="J525" s="289"/>
      <c r="K525" s="289"/>
      <c r="L525" s="289"/>
      <c r="M525" s="113">
        <v>0</v>
      </c>
    </row>
    <row r="526" spans="1:13" s="110" customFormat="1" ht="15" hidden="1">
      <c r="A526" s="111" t="s">
        <v>45</v>
      </c>
      <c r="B526" s="289" t="s">
        <v>255</v>
      </c>
      <c r="C526" s="289"/>
      <c r="D526" s="289"/>
      <c r="E526" s="289"/>
      <c r="F526" s="289"/>
      <c r="G526" s="115">
        <v>0.475</v>
      </c>
      <c r="H526" s="289" t="s">
        <v>93</v>
      </c>
      <c r="I526" s="289"/>
      <c r="J526" s="289"/>
      <c r="K526" s="289"/>
      <c r="L526" s="289"/>
      <c r="M526" s="113">
        <v>0.4</v>
      </c>
    </row>
    <row r="527" spans="1:13" s="110" customFormat="1" ht="15" hidden="1">
      <c r="A527" s="111" t="s">
        <v>46</v>
      </c>
      <c r="B527" s="289" t="s">
        <v>244</v>
      </c>
      <c r="C527" s="289"/>
      <c r="D527" s="289"/>
      <c r="E527" s="289"/>
      <c r="F527" s="289"/>
      <c r="G527" s="112">
        <v>0.2</v>
      </c>
      <c r="H527" s="289" t="s">
        <v>90</v>
      </c>
      <c r="I527" s="289"/>
      <c r="J527" s="289"/>
      <c r="K527" s="289"/>
      <c r="L527" s="289"/>
      <c r="M527" s="113">
        <v>0.174</v>
      </c>
    </row>
    <row r="528" spans="1:13" s="110" customFormat="1" ht="15" hidden="1">
      <c r="A528" s="114" t="s">
        <v>68</v>
      </c>
      <c r="B528" s="289" t="s">
        <v>262</v>
      </c>
      <c r="C528" s="289"/>
      <c r="D528" s="289"/>
      <c r="E528" s="289"/>
      <c r="F528" s="289"/>
      <c r="G528" s="113">
        <v>0.1125</v>
      </c>
      <c r="H528" s="289" t="s">
        <v>93</v>
      </c>
      <c r="I528" s="289"/>
      <c r="J528" s="289"/>
      <c r="K528" s="289"/>
      <c r="L528" s="289"/>
      <c r="M528" s="113">
        <v>0</v>
      </c>
    </row>
    <row r="529" spans="1:13" s="110" customFormat="1" ht="15" hidden="1">
      <c r="A529" s="114" t="s">
        <v>69</v>
      </c>
      <c r="B529" s="289" t="s">
        <v>263</v>
      </c>
      <c r="C529" s="289"/>
      <c r="D529" s="289"/>
      <c r="E529" s="289"/>
      <c r="F529" s="289"/>
      <c r="G529" s="117">
        <v>0.04</v>
      </c>
      <c r="H529" s="289" t="s">
        <v>90</v>
      </c>
      <c r="I529" s="289"/>
      <c r="J529" s="289"/>
      <c r="K529" s="289"/>
      <c r="L529" s="289"/>
      <c r="M529" s="113">
        <v>0</v>
      </c>
    </row>
    <row r="530" spans="1:13" s="110" customFormat="1" ht="15" hidden="1">
      <c r="A530" s="111" t="s">
        <v>47</v>
      </c>
      <c r="B530" s="289" t="s">
        <v>245</v>
      </c>
      <c r="C530" s="289"/>
      <c r="D530" s="289"/>
      <c r="E530" s="289"/>
      <c r="F530" s="289"/>
      <c r="G530" s="115">
        <v>0.038</v>
      </c>
      <c r="H530" s="289" t="s">
        <v>94</v>
      </c>
      <c r="I530" s="289"/>
      <c r="J530" s="289"/>
      <c r="K530" s="289"/>
      <c r="L530" s="289"/>
      <c r="M530" s="113">
        <v>0.033</v>
      </c>
    </row>
    <row r="531" spans="1:13" s="110" customFormat="1" ht="15" hidden="1">
      <c r="A531" s="111" t="s">
        <v>48</v>
      </c>
      <c r="B531" s="289" t="s">
        <v>246</v>
      </c>
      <c r="C531" s="289"/>
      <c r="D531" s="289"/>
      <c r="E531" s="289"/>
      <c r="F531" s="289"/>
      <c r="G531" s="112">
        <v>0.2</v>
      </c>
      <c r="H531" s="289" t="s">
        <v>90</v>
      </c>
      <c r="I531" s="289"/>
      <c r="J531" s="289"/>
      <c r="K531" s="289"/>
      <c r="L531" s="289"/>
      <c r="M531" s="113">
        <v>0.174</v>
      </c>
    </row>
    <row r="532" spans="1:13" s="110" customFormat="1" ht="15" hidden="1">
      <c r="A532" s="114" t="s">
        <v>70</v>
      </c>
      <c r="B532" s="289" t="s">
        <v>264</v>
      </c>
      <c r="C532" s="289"/>
      <c r="D532" s="289"/>
      <c r="E532" s="289"/>
      <c r="F532" s="289"/>
      <c r="G532" s="117">
        <v>0.01</v>
      </c>
      <c r="H532" s="289" t="s">
        <v>94</v>
      </c>
      <c r="I532" s="289"/>
      <c r="J532" s="289"/>
      <c r="K532" s="289"/>
      <c r="L532" s="289"/>
      <c r="M532" s="113">
        <v>0</v>
      </c>
    </row>
    <row r="533" spans="1:13" s="110" customFormat="1" ht="15" hidden="1">
      <c r="A533" s="114" t="s">
        <v>71</v>
      </c>
      <c r="B533" s="289" t="s">
        <v>265</v>
      </c>
      <c r="C533" s="289"/>
      <c r="D533" s="289"/>
      <c r="E533" s="289"/>
      <c r="F533" s="289"/>
      <c r="G533" s="117">
        <v>0.04</v>
      </c>
      <c r="H533" s="289" t="s">
        <v>90</v>
      </c>
      <c r="I533" s="289"/>
      <c r="J533" s="289"/>
      <c r="K533" s="289"/>
      <c r="L533" s="289"/>
      <c r="M533" s="113">
        <v>0</v>
      </c>
    </row>
    <row r="534" spans="1:13" s="110" customFormat="1" ht="15" hidden="1">
      <c r="A534" s="118" t="s">
        <v>49</v>
      </c>
      <c r="B534" s="290" t="s">
        <v>478</v>
      </c>
      <c r="C534" s="290"/>
      <c r="D534" s="290"/>
      <c r="E534" s="290"/>
      <c r="F534" s="290"/>
      <c r="G534" s="119">
        <v>0.2</v>
      </c>
      <c r="H534" s="161" t="s">
        <v>90</v>
      </c>
      <c r="I534" s="161"/>
      <c r="J534" s="161"/>
      <c r="K534" s="161"/>
      <c r="L534" s="161"/>
      <c r="M534" s="120">
        <v>0.166</v>
      </c>
    </row>
    <row r="535" spans="1:13" s="110" customFormat="1" ht="15" hidden="1">
      <c r="A535" s="121" t="s">
        <v>72</v>
      </c>
      <c r="B535" s="290" t="s">
        <v>479</v>
      </c>
      <c r="C535" s="290"/>
      <c r="D535" s="290"/>
      <c r="E535" s="290"/>
      <c r="F535" s="290"/>
      <c r="G535" s="122">
        <v>0.04</v>
      </c>
      <c r="H535" s="161" t="s">
        <v>90</v>
      </c>
      <c r="I535" s="161"/>
      <c r="J535" s="161"/>
      <c r="K535" s="161"/>
      <c r="L535" s="161"/>
      <c r="M535" s="120">
        <v>0</v>
      </c>
    </row>
    <row r="536" spans="1:13" s="110" customFormat="1" ht="15" hidden="1">
      <c r="A536" s="121" t="s">
        <v>476</v>
      </c>
      <c r="B536" s="161" t="s">
        <v>477</v>
      </c>
      <c r="C536" s="161"/>
      <c r="D536" s="161"/>
      <c r="E536" s="161"/>
      <c r="F536" s="161"/>
      <c r="G536" s="122">
        <v>0.1</v>
      </c>
      <c r="H536" s="123" t="s">
        <v>90</v>
      </c>
      <c r="I536" s="123"/>
      <c r="J536" s="123"/>
      <c r="K536" s="123"/>
      <c r="L536" s="123"/>
      <c r="M536" s="120">
        <v>0.05</v>
      </c>
    </row>
    <row r="537" spans="1:13" s="110" customFormat="1" ht="15" hidden="1">
      <c r="A537" s="111" t="s">
        <v>50</v>
      </c>
      <c r="B537" s="289" t="s">
        <v>238</v>
      </c>
      <c r="C537" s="289"/>
      <c r="D537" s="289"/>
      <c r="E537" s="289"/>
      <c r="F537" s="289"/>
      <c r="G537" s="112">
        <v>0.38</v>
      </c>
      <c r="H537" s="289" t="s">
        <v>95</v>
      </c>
      <c r="I537" s="289"/>
      <c r="J537" s="289"/>
      <c r="K537" s="289"/>
      <c r="L537" s="289"/>
      <c r="M537" s="113">
        <v>0.32</v>
      </c>
    </row>
    <row r="538" spans="1:13" s="110" customFormat="1" ht="15" hidden="1">
      <c r="A538" s="111" t="s">
        <v>51</v>
      </c>
      <c r="B538" s="289" t="s">
        <v>266</v>
      </c>
      <c r="C538" s="289"/>
      <c r="D538" s="289"/>
      <c r="E538" s="289"/>
      <c r="F538" s="289"/>
      <c r="G538" s="117">
        <v>0.09</v>
      </c>
      <c r="H538" s="289" t="s">
        <v>95</v>
      </c>
      <c r="I538" s="289"/>
      <c r="J538" s="289"/>
      <c r="K538" s="289"/>
      <c r="L538" s="289"/>
      <c r="M538" s="113">
        <v>0</v>
      </c>
    </row>
    <row r="539" spans="1:13" s="110" customFormat="1" ht="15" hidden="1">
      <c r="A539" s="114" t="s">
        <v>52</v>
      </c>
      <c r="B539" s="289" t="s">
        <v>437</v>
      </c>
      <c r="C539" s="289"/>
      <c r="D539" s="289"/>
      <c r="E539" s="289"/>
      <c r="F539" s="289"/>
      <c r="G539" s="124">
        <v>0.6175</v>
      </c>
      <c r="H539" s="289" t="s">
        <v>95</v>
      </c>
      <c r="I539" s="289"/>
      <c r="J539" s="289"/>
      <c r="K539" s="289"/>
      <c r="L539" s="289"/>
      <c r="M539" s="113">
        <v>0.52</v>
      </c>
    </row>
    <row r="540" spans="1:13" s="110" customFormat="1" ht="15" hidden="1">
      <c r="A540" s="111" t="s">
        <v>53</v>
      </c>
      <c r="B540" s="289" t="s">
        <v>438</v>
      </c>
      <c r="C540" s="289"/>
      <c r="D540" s="289"/>
      <c r="E540" s="289"/>
      <c r="F540" s="289"/>
      <c r="G540" s="113">
        <v>0.1425</v>
      </c>
      <c r="H540" s="289" t="s">
        <v>95</v>
      </c>
      <c r="I540" s="289"/>
      <c r="J540" s="289"/>
      <c r="K540" s="289"/>
      <c r="L540" s="289"/>
      <c r="M540" s="113">
        <v>0</v>
      </c>
    </row>
    <row r="541" spans="1:13" s="110" customFormat="1" ht="15" hidden="1">
      <c r="A541" s="111" t="s">
        <v>54</v>
      </c>
      <c r="B541" s="289" t="s">
        <v>439</v>
      </c>
      <c r="C541" s="289"/>
      <c r="D541" s="289"/>
      <c r="E541" s="289"/>
      <c r="F541" s="289"/>
      <c r="G541" s="112">
        <v>0.76</v>
      </c>
      <c r="H541" s="289" t="s">
        <v>95</v>
      </c>
      <c r="I541" s="289"/>
      <c r="J541" s="289"/>
      <c r="K541" s="289"/>
      <c r="L541" s="289"/>
      <c r="M541" s="113">
        <v>0.64</v>
      </c>
    </row>
    <row r="542" spans="1:13" s="110" customFormat="1" ht="15" hidden="1">
      <c r="A542" s="114" t="s">
        <v>73</v>
      </c>
      <c r="B542" s="289" t="s">
        <v>267</v>
      </c>
      <c r="C542" s="289"/>
      <c r="D542" s="289"/>
      <c r="E542" s="289"/>
      <c r="F542" s="289"/>
      <c r="G542" s="117">
        <v>0.18</v>
      </c>
      <c r="H542" s="289" t="s">
        <v>95</v>
      </c>
      <c r="I542" s="289"/>
      <c r="J542" s="289"/>
      <c r="K542" s="289"/>
      <c r="L542" s="289"/>
      <c r="M542" s="113">
        <v>0</v>
      </c>
    </row>
    <row r="543" spans="1:13" s="110" customFormat="1" ht="15" hidden="1">
      <c r="A543" s="114" t="s">
        <v>74</v>
      </c>
      <c r="B543" s="289" t="s">
        <v>442</v>
      </c>
      <c r="C543" s="289"/>
      <c r="D543" s="289"/>
      <c r="E543" s="289"/>
      <c r="F543" s="289"/>
      <c r="G543" s="115">
        <v>1.045</v>
      </c>
      <c r="H543" s="289" t="s">
        <v>96</v>
      </c>
      <c r="I543" s="289"/>
      <c r="J543" s="289"/>
      <c r="K543" s="289"/>
      <c r="L543" s="289"/>
      <c r="M543" s="113">
        <v>0.88</v>
      </c>
    </row>
    <row r="544" spans="1:13" s="110" customFormat="1" ht="15" hidden="1">
      <c r="A544" s="114" t="s">
        <v>75</v>
      </c>
      <c r="B544" s="289" t="s">
        <v>443</v>
      </c>
      <c r="C544" s="289"/>
      <c r="D544" s="289"/>
      <c r="E544" s="289"/>
      <c r="F544" s="289"/>
      <c r="G544" s="112">
        <v>0.2</v>
      </c>
      <c r="H544" s="289" t="s">
        <v>90</v>
      </c>
      <c r="I544" s="289"/>
      <c r="J544" s="289"/>
      <c r="K544" s="289"/>
      <c r="L544" s="289"/>
      <c r="M544" s="113">
        <v>0.174</v>
      </c>
    </row>
    <row r="545" spans="1:13" s="110" customFormat="1" ht="15" hidden="1">
      <c r="A545" s="114" t="s">
        <v>76</v>
      </c>
      <c r="B545" s="289" t="s">
        <v>444</v>
      </c>
      <c r="C545" s="289"/>
      <c r="D545" s="289"/>
      <c r="E545" s="289"/>
      <c r="F545" s="289"/>
      <c r="G545" s="113">
        <v>0.2475</v>
      </c>
      <c r="H545" s="289" t="s">
        <v>96</v>
      </c>
      <c r="I545" s="289"/>
      <c r="J545" s="289"/>
      <c r="K545" s="289"/>
      <c r="L545" s="289"/>
      <c r="M545" s="113">
        <v>0</v>
      </c>
    </row>
    <row r="546" spans="1:13" s="110" customFormat="1" ht="15" hidden="1">
      <c r="A546" s="114" t="s">
        <v>77</v>
      </c>
      <c r="B546" s="289" t="s">
        <v>445</v>
      </c>
      <c r="C546" s="289"/>
      <c r="D546" s="289"/>
      <c r="E546" s="289"/>
      <c r="F546" s="289"/>
      <c r="G546" s="117">
        <v>0.04</v>
      </c>
      <c r="H546" s="289" t="s">
        <v>90</v>
      </c>
      <c r="I546" s="289"/>
      <c r="J546" s="289"/>
      <c r="K546" s="289"/>
      <c r="L546" s="289"/>
      <c r="M546" s="113">
        <v>0</v>
      </c>
    </row>
    <row r="547" spans="1:13" s="110" customFormat="1" ht="15" hidden="1">
      <c r="A547" s="111" t="s">
        <v>55</v>
      </c>
      <c r="B547" s="289" t="s">
        <v>247</v>
      </c>
      <c r="C547" s="289"/>
      <c r="D547" s="289"/>
      <c r="E547" s="289"/>
      <c r="F547" s="289"/>
      <c r="G547" s="115">
        <v>0.038</v>
      </c>
      <c r="H547" s="289" t="s">
        <v>97</v>
      </c>
      <c r="I547" s="289"/>
      <c r="J547" s="289"/>
      <c r="K547" s="289"/>
      <c r="L547" s="289"/>
      <c r="M547" s="113">
        <v>0.033</v>
      </c>
    </row>
    <row r="548" spans="1:13" s="110" customFormat="1" ht="15" hidden="1">
      <c r="A548" s="111" t="s">
        <v>56</v>
      </c>
      <c r="B548" s="289" t="s">
        <v>248</v>
      </c>
      <c r="C548" s="289"/>
      <c r="D548" s="289"/>
      <c r="E548" s="289"/>
      <c r="F548" s="289"/>
      <c r="G548" s="112">
        <v>0.2</v>
      </c>
      <c r="H548" s="289" t="s">
        <v>90</v>
      </c>
      <c r="I548" s="289"/>
      <c r="J548" s="289"/>
      <c r="K548" s="289"/>
      <c r="L548" s="289"/>
      <c r="M548" s="113">
        <v>0.174</v>
      </c>
    </row>
    <row r="549" spans="1:13" s="110" customFormat="1" ht="15" hidden="1">
      <c r="A549" s="111" t="s">
        <v>57</v>
      </c>
      <c r="B549" s="289" t="s">
        <v>249</v>
      </c>
      <c r="C549" s="289"/>
      <c r="D549" s="289"/>
      <c r="E549" s="289"/>
      <c r="F549" s="289"/>
      <c r="G549" s="115">
        <v>0.115</v>
      </c>
      <c r="H549" s="289" t="s">
        <v>98</v>
      </c>
      <c r="I549" s="289"/>
      <c r="J549" s="289"/>
      <c r="K549" s="289"/>
      <c r="L549" s="289"/>
      <c r="M549" s="113">
        <v>0.1</v>
      </c>
    </row>
    <row r="550" spans="1:13" s="110" customFormat="1" ht="15" hidden="1">
      <c r="A550" s="111" t="s">
        <v>58</v>
      </c>
      <c r="B550" s="289" t="s">
        <v>250</v>
      </c>
      <c r="C550" s="289"/>
      <c r="D550" s="289"/>
      <c r="E550" s="289"/>
      <c r="F550" s="289"/>
      <c r="G550" s="112">
        <v>0.2</v>
      </c>
      <c r="H550" s="289" t="s">
        <v>90</v>
      </c>
      <c r="I550" s="289"/>
      <c r="J550" s="289"/>
      <c r="K550" s="289"/>
      <c r="L550" s="289"/>
      <c r="M550" s="113">
        <v>0.174</v>
      </c>
    </row>
    <row r="551" spans="1:13" s="110" customFormat="1" ht="15" hidden="1">
      <c r="A551" s="114" t="s">
        <v>78</v>
      </c>
      <c r="B551" s="289" t="s">
        <v>268</v>
      </c>
      <c r="C551" s="289"/>
      <c r="D551" s="289"/>
      <c r="E551" s="289"/>
      <c r="F551" s="289"/>
      <c r="G551" s="116">
        <v>0.015</v>
      </c>
      <c r="H551" s="289" t="s">
        <v>97</v>
      </c>
      <c r="I551" s="289"/>
      <c r="J551" s="289"/>
      <c r="K551" s="289"/>
      <c r="L551" s="289"/>
      <c r="M551" s="113">
        <v>0</v>
      </c>
    </row>
    <row r="552" spans="1:13" s="110" customFormat="1" ht="15" hidden="1">
      <c r="A552" s="114" t="s">
        <v>79</v>
      </c>
      <c r="B552" s="289" t="s">
        <v>269</v>
      </c>
      <c r="C552" s="289"/>
      <c r="D552" s="289"/>
      <c r="E552" s="289"/>
      <c r="F552" s="289"/>
      <c r="G552" s="117">
        <v>0.04</v>
      </c>
      <c r="H552" s="289" t="s">
        <v>90</v>
      </c>
      <c r="I552" s="289"/>
      <c r="J552" s="289"/>
      <c r="K552" s="289"/>
      <c r="L552" s="289"/>
      <c r="M552" s="113">
        <v>0</v>
      </c>
    </row>
    <row r="553" spans="1:13" s="110" customFormat="1" ht="15" hidden="1">
      <c r="A553" s="114" t="s">
        <v>80</v>
      </c>
      <c r="B553" s="289" t="s">
        <v>270</v>
      </c>
      <c r="C553" s="289"/>
      <c r="D553" s="289"/>
      <c r="E553" s="289"/>
      <c r="F553" s="289"/>
      <c r="G553" s="116">
        <v>0.045</v>
      </c>
      <c r="H553" s="289" t="s">
        <v>98</v>
      </c>
      <c r="I553" s="289"/>
      <c r="J553" s="289"/>
      <c r="K553" s="289"/>
      <c r="L553" s="289"/>
      <c r="M553" s="113">
        <v>0</v>
      </c>
    </row>
    <row r="554" spans="1:13" s="110" customFormat="1" ht="15" hidden="1">
      <c r="A554" s="114" t="s">
        <v>81</v>
      </c>
      <c r="B554" s="289" t="s">
        <v>271</v>
      </c>
      <c r="C554" s="289"/>
      <c r="D554" s="289"/>
      <c r="E554" s="289"/>
      <c r="F554" s="289"/>
      <c r="G554" s="117">
        <v>0.04</v>
      </c>
      <c r="H554" s="289" t="s">
        <v>90</v>
      </c>
      <c r="I554" s="289"/>
      <c r="J554" s="289"/>
      <c r="K554" s="289"/>
      <c r="L554" s="289"/>
      <c r="M554" s="113">
        <v>0</v>
      </c>
    </row>
    <row r="555" spans="1:13" s="110" customFormat="1" ht="15" hidden="1">
      <c r="A555" s="114" t="s">
        <v>82</v>
      </c>
      <c r="B555" s="289" t="s">
        <v>272</v>
      </c>
      <c r="C555" s="289"/>
      <c r="D555" s="289"/>
      <c r="E555" s="289"/>
      <c r="F555" s="289"/>
      <c r="G555" s="116">
        <v>0.045</v>
      </c>
      <c r="H555" s="289" t="s">
        <v>102</v>
      </c>
      <c r="I555" s="289"/>
      <c r="J555" s="289"/>
      <c r="K555" s="289"/>
      <c r="L555" s="289"/>
      <c r="M555" s="113">
        <v>0</v>
      </c>
    </row>
    <row r="556" spans="1:13" s="110" customFormat="1" ht="15" hidden="1">
      <c r="A556" s="114" t="s">
        <v>83</v>
      </c>
      <c r="B556" s="289" t="s">
        <v>273</v>
      </c>
      <c r="C556" s="289"/>
      <c r="D556" s="289"/>
      <c r="E556" s="289"/>
      <c r="F556" s="289"/>
      <c r="G556" s="117">
        <v>0.04</v>
      </c>
      <c r="H556" s="289" t="s">
        <v>90</v>
      </c>
      <c r="I556" s="289"/>
      <c r="J556" s="289"/>
      <c r="K556" s="289"/>
      <c r="L556" s="289"/>
      <c r="M556" s="113">
        <v>0</v>
      </c>
    </row>
    <row r="557" spans="1:13" s="110" customFormat="1" ht="15" hidden="1">
      <c r="A557" s="114" t="s">
        <v>84</v>
      </c>
      <c r="B557" s="289" t="s">
        <v>274</v>
      </c>
      <c r="C557" s="289"/>
      <c r="D557" s="289"/>
      <c r="E557" s="289"/>
      <c r="F557" s="289"/>
      <c r="G557" s="117">
        <v>0.09</v>
      </c>
      <c r="H557" s="289" t="s">
        <v>98</v>
      </c>
      <c r="I557" s="289"/>
      <c r="J557" s="289"/>
      <c r="K557" s="289"/>
      <c r="L557" s="289"/>
      <c r="M557" s="113">
        <v>0</v>
      </c>
    </row>
    <row r="558" spans="1:13" s="110" customFormat="1" ht="15" hidden="1">
      <c r="A558" s="114" t="s">
        <v>85</v>
      </c>
      <c r="B558" s="289" t="s">
        <v>275</v>
      </c>
      <c r="C558" s="289"/>
      <c r="D558" s="289"/>
      <c r="E558" s="289"/>
      <c r="F558" s="289"/>
      <c r="G558" s="117">
        <v>0.04</v>
      </c>
      <c r="H558" s="289" t="s">
        <v>90</v>
      </c>
      <c r="I558" s="289"/>
      <c r="J558" s="289"/>
      <c r="K558" s="289"/>
      <c r="L558" s="289"/>
      <c r="M558" s="113">
        <v>0</v>
      </c>
    </row>
    <row r="559" spans="1:13" s="110" customFormat="1" ht="15" hidden="1">
      <c r="A559" s="111" t="s">
        <v>59</v>
      </c>
      <c r="B559" s="289" t="s">
        <v>251</v>
      </c>
      <c r="C559" s="289"/>
      <c r="D559" s="289"/>
      <c r="E559" s="289"/>
      <c r="F559" s="289"/>
      <c r="G559" s="125">
        <v>0.0231</v>
      </c>
      <c r="H559" s="112" t="s">
        <v>103</v>
      </c>
      <c r="I559" s="112"/>
      <c r="J559" s="112"/>
      <c r="K559" s="112"/>
      <c r="L559" s="112"/>
      <c r="M559" s="113">
        <v>0.0202</v>
      </c>
    </row>
    <row r="560" spans="1:13" s="110" customFormat="1" ht="15" hidden="1">
      <c r="A560" s="111" t="s">
        <v>60</v>
      </c>
      <c r="B560" s="289" t="s">
        <v>252</v>
      </c>
      <c r="C560" s="289"/>
      <c r="D560" s="289"/>
      <c r="E560" s="289"/>
      <c r="F560" s="289"/>
      <c r="G560" s="112">
        <v>0.2</v>
      </c>
      <c r="H560" s="289" t="s">
        <v>90</v>
      </c>
      <c r="I560" s="289"/>
      <c r="J560" s="289"/>
      <c r="K560" s="289"/>
      <c r="L560" s="289"/>
      <c r="M560" s="113">
        <v>0.174</v>
      </c>
    </row>
    <row r="561" spans="1:13" s="110" customFormat="1" ht="15" hidden="1">
      <c r="A561" s="114" t="s">
        <v>86</v>
      </c>
      <c r="B561" s="289" t="s">
        <v>276</v>
      </c>
      <c r="C561" s="289"/>
      <c r="D561" s="289"/>
      <c r="E561" s="289"/>
      <c r="F561" s="289"/>
      <c r="G561" s="125">
        <v>0.0231</v>
      </c>
      <c r="H561" s="112" t="s">
        <v>103</v>
      </c>
      <c r="I561" s="112"/>
      <c r="J561" s="112"/>
      <c r="K561" s="112"/>
      <c r="L561" s="112"/>
      <c r="M561" s="113">
        <v>0</v>
      </c>
    </row>
    <row r="562" spans="1:13" s="110" customFormat="1" ht="15" hidden="1">
      <c r="A562" s="114" t="s">
        <v>87</v>
      </c>
      <c r="B562" s="289" t="s">
        <v>277</v>
      </c>
      <c r="C562" s="289"/>
      <c r="D562" s="289"/>
      <c r="E562" s="289"/>
      <c r="F562" s="289"/>
      <c r="G562" s="117">
        <v>0.04</v>
      </c>
      <c r="H562" s="289" t="s">
        <v>90</v>
      </c>
      <c r="I562" s="289"/>
      <c r="J562" s="289"/>
      <c r="K562" s="289"/>
      <c r="L562" s="289"/>
      <c r="M562" s="113">
        <v>0</v>
      </c>
    </row>
    <row r="563" spans="1:13" s="110" customFormat="1" ht="15" hidden="1">
      <c r="A563" s="111" t="s">
        <v>61</v>
      </c>
      <c r="B563" s="289" t="s">
        <v>253</v>
      </c>
      <c r="C563" s="289"/>
      <c r="D563" s="289"/>
      <c r="E563" s="289"/>
      <c r="F563" s="289"/>
      <c r="G563" s="112">
        <v>0.71</v>
      </c>
      <c r="H563" s="289" t="s">
        <v>99</v>
      </c>
      <c r="I563" s="289"/>
      <c r="J563" s="289"/>
      <c r="K563" s="289"/>
      <c r="L563" s="289"/>
      <c r="M563" s="113">
        <v>0.62</v>
      </c>
    </row>
    <row r="564" spans="1:13" s="110" customFormat="1" ht="15" hidden="1">
      <c r="A564" s="114" t="s">
        <v>88</v>
      </c>
      <c r="B564" s="289" t="s">
        <v>278</v>
      </c>
      <c r="C564" s="289"/>
      <c r="D564" s="289"/>
      <c r="E564" s="289"/>
      <c r="F564" s="289"/>
      <c r="G564" s="116">
        <v>0.135</v>
      </c>
      <c r="H564" s="289" t="s">
        <v>99</v>
      </c>
      <c r="I564" s="289"/>
      <c r="J564" s="289"/>
      <c r="K564" s="289"/>
      <c r="L564" s="289"/>
      <c r="M564" s="113">
        <v>0</v>
      </c>
    </row>
    <row r="565" s="110" customFormat="1" ht="14.25"/>
    <row r="566" s="104" customFormat="1" ht="12.75"/>
  </sheetData>
  <sheetProtection selectLockedCells="1"/>
  <mergeCells count="810">
    <mergeCell ref="B90:C90"/>
    <mergeCell ref="K96:L96"/>
    <mergeCell ref="B95:C95"/>
    <mergeCell ref="G93:H93"/>
    <mergeCell ref="G46:H46"/>
    <mergeCell ref="K93:L93"/>
    <mergeCell ref="B87:C87"/>
    <mergeCell ref="B83:C83"/>
    <mergeCell ref="B84:C84"/>
    <mergeCell ref="K90:L90"/>
    <mergeCell ref="K97:L97"/>
    <mergeCell ref="G87:H87"/>
    <mergeCell ref="I87:J87"/>
    <mergeCell ref="K95:L95"/>
    <mergeCell ref="K94:L94"/>
    <mergeCell ref="G92:H92"/>
    <mergeCell ref="K89:L89"/>
    <mergeCell ref="I96:J96"/>
    <mergeCell ref="I97:J97"/>
    <mergeCell ref="G91:H91"/>
    <mergeCell ref="G110:L110"/>
    <mergeCell ref="K99:L99"/>
    <mergeCell ref="K98:L98"/>
    <mergeCell ref="B92:C92"/>
    <mergeCell ref="B93:C93"/>
    <mergeCell ref="F102:I102"/>
    <mergeCell ref="G106:K108"/>
    <mergeCell ref="G96:H96"/>
    <mergeCell ref="G95:H95"/>
    <mergeCell ref="G97:H97"/>
    <mergeCell ref="K91:L91"/>
    <mergeCell ref="K92:L92"/>
    <mergeCell ref="I99:J99"/>
    <mergeCell ref="I91:J91"/>
    <mergeCell ref="G100:J100"/>
    <mergeCell ref="I39:J39"/>
    <mergeCell ref="I40:J40"/>
    <mergeCell ref="I41:J41"/>
    <mergeCell ref="K39:L39"/>
    <mergeCell ref="K40:L40"/>
    <mergeCell ref="K41:L41"/>
    <mergeCell ref="B81:C81"/>
    <mergeCell ref="B82:C82"/>
    <mergeCell ref="K81:L81"/>
    <mergeCell ref="G49:H49"/>
    <mergeCell ref="G54:H54"/>
    <mergeCell ref="G55:H55"/>
    <mergeCell ref="B80:C80"/>
    <mergeCell ref="G42:H42"/>
    <mergeCell ref="G53:H53"/>
    <mergeCell ref="B558:F558"/>
    <mergeCell ref="G74:H74"/>
    <mergeCell ref="G1:K3"/>
    <mergeCell ref="B42:C42"/>
    <mergeCell ref="B234:I234"/>
    <mergeCell ref="I17:L17"/>
    <mergeCell ref="B38:C38"/>
    <mergeCell ref="B31:C31"/>
    <mergeCell ref="A26:H26"/>
    <mergeCell ref="K65:L65"/>
    <mergeCell ref="B564:F564"/>
    <mergeCell ref="H564:L564"/>
    <mergeCell ref="B562:F562"/>
    <mergeCell ref="H562:L562"/>
    <mergeCell ref="B563:F563"/>
    <mergeCell ref="H563:L563"/>
    <mergeCell ref="H558:L558"/>
    <mergeCell ref="B559:F559"/>
    <mergeCell ref="B560:F560"/>
    <mergeCell ref="H560:L560"/>
    <mergeCell ref="B561:F561"/>
    <mergeCell ref="B555:F555"/>
    <mergeCell ref="H555:L555"/>
    <mergeCell ref="B556:F556"/>
    <mergeCell ref="H556:L556"/>
    <mergeCell ref="B557:F557"/>
    <mergeCell ref="H557:L557"/>
    <mergeCell ref="B552:F552"/>
    <mergeCell ref="H552:L552"/>
    <mergeCell ref="B553:F553"/>
    <mergeCell ref="H553:L553"/>
    <mergeCell ref="B554:F554"/>
    <mergeCell ref="H554:L554"/>
    <mergeCell ref="B549:F549"/>
    <mergeCell ref="H549:L549"/>
    <mergeCell ref="B550:F550"/>
    <mergeCell ref="H550:L550"/>
    <mergeCell ref="B551:F551"/>
    <mergeCell ref="H551:L551"/>
    <mergeCell ref="B546:F546"/>
    <mergeCell ref="H546:L546"/>
    <mergeCell ref="B547:F547"/>
    <mergeCell ref="H547:L547"/>
    <mergeCell ref="B548:F548"/>
    <mergeCell ref="H548:L548"/>
    <mergeCell ref="B545:F545"/>
    <mergeCell ref="H545:L545"/>
    <mergeCell ref="B543:F543"/>
    <mergeCell ref="H543:L543"/>
    <mergeCell ref="B544:F544"/>
    <mergeCell ref="H544:L544"/>
    <mergeCell ref="B535:F535"/>
    <mergeCell ref="H535:L535"/>
    <mergeCell ref="B537:F537"/>
    <mergeCell ref="H537:L537"/>
    <mergeCell ref="B542:F542"/>
    <mergeCell ref="H542:L542"/>
    <mergeCell ref="B541:F541"/>
    <mergeCell ref="H541:L541"/>
    <mergeCell ref="B538:F538"/>
    <mergeCell ref="H538:L538"/>
    <mergeCell ref="B540:F540"/>
    <mergeCell ref="H540:L540"/>
    <mergeCell ref="B539:F539"/>
    <mergeCell ref="H539:L539"/>
    <mergeCell ref="B532:F532"/>
    <mergeCell ref="H532:L532"/>
    <mergeCell ref="B533:F533"/>
    <mergeCell ref="H533:L533"/>
    <mergeCell ref="B534:F534"/>
    <mergeCell ref="H534:L534"/>
    <mergeCell ref="B529:F529"/>
    <mergeCell ref="H529:L529"/>
    <mergeCell ref="B530:F530"/>
    <mergeCell ref="H530:L530"/>
    <mergeCell ref="B531:F531"/>
    <mergeCell ref="H531:L531"/>
    <mergeCell ref="B526:F526"/>
    <mergeCell ref="H526:L526"/>
    <mergeCell ref="B527:F527"/>
    <mergeCell ref="H527:L527"/>
    <mergeCell ref="B528:F528"/>
    <mergeCell ref="H528:L528"/>
    <mergeCell ref="B523:F523"/>
    <mergeCell ref="H523:L523"/>
    <mergeCell ref="B524:F524"/>
    <mergeCell ref="H524:L524"/>
    <mergeCell ref="B525:F525"/>
    <mergeCell ref="H525:L525"/>
    <mergeCell ref="B520:F520"/>
    <mergeCell ref="H520:L520"/>
    <mergeCell ref="B521:F521"/>
    <mergeCell ref="H521:L521"/>
    <mergeCell ref="B522:F522"/>
    <mergeCell ref="H522:L522"/>
    <mergeCell ref="B514:F514"/>
    <mergeCell ref="H514:L514"/>
    <mergeCell ref="B518:F518"/>
    <mergeCell ref="H518:L518"/>
    <mergeCell ref="B519:F519"/>
    <mergeCell ref="H519:L519"/>
    <mergeCell ref="B515:F515"/>
    <mergeCell ref="H515:L515"/>
    <mergeCell ref="B516:F516"/>
    <mergeCell ref="H516:L516"/>
    <mergeCell ref="B517:F517"/>
    <mergeCell ref="H517:L517"/>
    <mergeCell ref="B222:K222"/>
    <mergeCell ref="B214:I214"/>
    <mergeCell ref="B213:J213"/>
    <mergeCell ref="B224:K224"/>
    <mergeCell ref="B225:K225"/>
    <mergeCell ref="B229:K229"/>
    <mergeCell ref="H238:L238"/>
    <mergeCell ref="B230:K230"/>
    <mergeCell ref="I74:J74"/>
    <mergeCell ref="G45:H45"/>
    <mergeCell ref="B238:F238"/>
    <mergeCell ref="B207:K207"/>
    <mergeCell ref="B208:K208"/>
    <mergeCell ref="B209:K209"/>
    <mergeCell ref="B210:K210"/>
    <mergeCell ref="B212:K212"/>
    <mergeCell ref="I48:J48"/>
    <mergeCell ref="A235:L235"/>
    <mergeCell ref="A236:L236"/>
    <mergeCell ref="B211:K211"/>
    <mergeCell ref="B86:C86"/>
    <mergeCell ref="G85:H85"/>
    <mergeCell ref="G70:H70"/>
    <mergeCell ref="I77:J77"/>
    <mergeCell ref="G80:H80"/>
    <mergeCell ref="G82:H82"/>
    <mergeCell ref="B88:C88"/>
    <mergeCell ref="G86:H86"/>
    <mergeCell ref="I45:J45"/>
    <mergeCell ref="I47:J47"/>
    <mergeCell ref="I71:J71"/>
    <mergeCell ref="I73:J73"/>
    <mergeCell ref="I70:J70"/>
    <mergeCell ref="G75:H75"/>
    <mergeCell ref="G73:H73"/>
    <mergeCell ref="G51:H51"/>
    <mergeCell ref="I69:J69"/>
    <mergeCell ref="B85:C85"/>
    <mergeCell ref="J102:L102"/>
    <mergeCell ref="G81:H81"/>
    <mergeCell ref="G47:H47"/>
    <mergeCell ref="K82:L82"/>
    <mergeCell ref="I86:J86"/>
    <mergeCell ref="G83:H83"/>
    <mergeCell ref="G79:H79"/>
    <mergeCell ref="G71:H71"/>
    <mergeCell ref="G72:H72"/>
    <mergeCell ref="K84:L84"/>
    <mergeCell ref="I84:J84"/>
    <mergeCell ref="G84:H84"/>
    <mergeCell ref="I79:J79"/>
    <mergeCell ref="I83:J83"/>
    <mergeCell ref="G78:H78"/>
    <mergeCell ref="I82:J82"/>
    <mergeCell ref="I81:J81"/>
    <mergeCell ref="K79:L79"/>
    <mergeCell ref="I80:J80"/>
    <mergeCell ref="G68:H68"/>
    <mergeCell ref="G76:H76"/>
    <mergeCell ref="G77:H77"/>
    <mergeCell ref="K83:L83"/>
    <mergeCell ref="I76:J76"/>
    <mergeCell ref="I46:J46"/>
    <mergeCell ref="I75:J75"/>
    <mergeCell ref="K77:L77"/>
    <mergeCell ref="K74:L74"/>
    <mergeCell ref="K68:L68"/>
    <mergeCell ref="G43:H43"/>
    <mergeCell ref="G44:H44"/>
    <mergeCell ref="K67:L67"/>
    <mergeCell ref="K45:L45"/>
    <mergeCell ref="K47:L47"/>
    <mergeCell ref="K48:L48"/>
    <mergeCell ref="I43:J43"/>
    <mergeCell ref="I72:J72"/>
    <mergeCell ref="I66:J66"/>
    <mergeCell ref="G52:H52"/>
    <mergeCell ref="G50:H50"/>
    <mergeCell ref="G66:H66"/>
    <mergeCell ref="K42:L42"/>
    <mergeCell ref="K43:L43"/>
    <mergeCell ref="K44:L44"/>
    <mergeCell ref="I68:J68"/>
    <mergeCell ref="I44:J44"/>
    <mergeCell ref="G57:K59"/>
    <mergeCell ref="I65:J65"/>
    <mergeCell ref="G34:H34"/>
    <mergeCell ref="K36:L36"/>
    <mergeCell ref="G39:H39"/>
    <mergeCell ref="K37:L37"/>
    <mergeCell ref="K35:L35"/>
    <mergeCell ref="G40:H40"/>
    <mergeCell ref="G41:H41"/>
    <mergeCell ref="K46:L46"/>
    <mergeCell ref="K23:L23"/>
    <mergeCell ref="K32:L32"/>
    <mergeCell ref="K31:L31"/>
    <mergeCell ref="J25:L25"/>
    <mergeCell ref="K38:L38"/>
    <mergeCell ref="A24:L24"/>
    <mergeCell ref="K34:L34"/>
    <mergeCell ref="I34:J34"/>
    <mergeCell ref="I38:J38"/>
    <mergeCell ref="A29:L29"/>
    <mergeCell ref="A28:L28"/>
    <mergeCell ref="J26:L26"/>
    <mergeCell ref="G36:H36"/>
    <mergeCell ref="G37:H37"/>
    <mergeCell ref="G38:H38"/>
    <mergeCell ref="I19:L19"/>
    <mergeCell ref="I18:L18"/>
    <mergeCell ref="A20:H20"/>
    <mergeCell ref="B32:C32"/>
    <mergeCell ref="G33:H33"/>
    <mergeCell ref="G31:H31"/>
    <mergeCell ref="I31:J31"/>
    <mergeCell ref="J21:L21"/>
    <mergeCell ref="I20:L20"/>
    <mergeCell ref="A27:K27"/>
    <mergeCell ref="H8:K8"/>
    <mergeCell ref="A18:H18"/>
    <mergeCell ref="I33:J33"/>
    <mergeCell ref="K33:L33"/>
    <mergeCell ref="A22:L22"/>
    <mergeCell ref="B33:C33"/>
    <mergeCell ref="G32:H32"/>
    <mergeCell ref="H9:K9"/>
    <mergeCell ref="H10:K10"/>
    <mergeCell ref="H11:K11"/>
    <mergeCell ref="K76:L76"/>
    <mergeCell ref="K72:L72"/>
    <mergeCell ref="K73:L73"/>
    <mergeCell ref="G48:H48"/>
    <mergeCell ref="K78:L78"/>
    <mergeCell ref="K71:L71"/>
    <mergeCell ref="I64:J64"/>
    <mergeCell ref="K51:L51"/>
    <mergeCell ref="K69:L69"/>
    <mergeCell ref="I67:J67"/>
    <mergeCell ref="B43:C43"/>
    <mergeCell ref="B44:C44"/>
    <mergeCell ref="I32:J32"/>
    <mergeCell ref="I35:J35"/>
    <mergeCell ref="G35:H35"/>
    <mergeCell ref="I36:J36"/>
    <mergeCell ref="I37:J37"/>
    <mergeCell ref="B34:C34"/>
    <mergeCell ref="B35:C35"/>
    <mergeCell ref="I42:J42"/>
    <mergeCell ref="B75:C75"/>
    <mergeCell ref="D55:F55"/>
    <mergeCell ref="B71:C71"/>
    <mergeCell ref="B65:C65"/>
    <mergeCell ref="B36:C36"/>
    <mergeCell ref="B37:C37"/>
    <mergeCell ref="B39:C39"/>
    <mergeCell ref="B40:C40"/>
    <mergeCell ref="B41:C41"/>
    <mergeCell ref="B45:C45"/>
    <mergeCell ref="B241:F241"/>
    <mergeCell ref="B244:F244"/>
    <mergeCell ref="B245:F245"/>
    <mergeCell ref="H244:L244"/>
    <mergeCell ref="B47:C47"/>
    <mergeCell ref="B239:F239"/>
    <mergeCell ref="B78:C78"/>
    <mergeCell ref="B79:C79"/>
    <mergeCell ref="B76:C76"/>
    <mergeCell ref="B77:C77"/>
    <mergeCell ref="B253:F253"/>
    <mergeCell ref="B248:F248"/>
    <mergeCell ref="B249:F249"/>
    <mergeCell ref="B252:F252"/>
    <mergeCell ref="B46:C46"/>
    <mergeCell ref="A203:K203"/>
    <mergeCell ref="B242:F242"/>
    <mergeCell ref="B243:F243"/>
    <mergeCell ref="B246:F246"/>
    <mergeCell ref="B240:F240"/>
    <mergeCell ref="B273:F273"/>
    <mergeCell ref="B274:F274"/>
    <mergeCell ref="B275:F275"/>
    <mergeCell ref="B276:F276"/>
    <mergeCell ref="H258:L258"/>
    <mergeCell ref="H261:L261"/>
    <mergeCell ref="B272:F272"/>
    <mergeCell ref="B265:F265"/>
    <mergeCell ref="B267:F267"/>
    <mergeCell ref="B261:F261"/>
    <mergeCell ref="B270:F270"/>
    <mergeCell ref="B263:F263"/>
    <mergeCell ref="B256:F256"/>
    <mergeCell ref="B257:F257"/>
    <mergeCell ref="B259:F259"/>
    <mergeCell ref="B269:F269"/>
    <mergeCell ref="B262:F262"/>
    <mergeCell ref="B264:F264"/>
    <mergeCell ref="B266:F266"/>
    <mergeCell ref="B258:F258"/>
    <mergeCell ref="H254:L254"/>
    <mergeCell ref="H268:L268"/>
    <mergeCell ref="H253:L253"/>
    <mergeCell ref="H252:L252"/>
    <mergeCell ref="H256:L256"/>
    <mergeCell ref="B247:F247"/>
    <mergeCell ref="B250:F250"/>
    <mergeCell ref="B251:F251"/>
    <mergeCell ref="B254:F254"/>
    <mergeCell ref="B255:F255"/>
    <mergeCell ref="H248:L248"/>
    <mergeCell ref="H249:L249"/>
    <mergeCell ref="H246:L246"/>
    <mergeCell ref="H247:L247"/>
    <mergeCell ref="H250:L250"/>
    <mergeCell ref="H251:L251"/>
    <mergeCell ref="H272:L272"/>
    <mergeCell ref="H273:L273"/>
    <mergeCell ref="H264:L264"/>
    <mergeCell ref="H239:L239"/>
    <mergeCell ref="H242:L242"/>
    <mergeCell ref="H243:L243"/>
    <mergeCell ref="H240:L240"/>
    <mergeCell ref="H241:L241"/>
    <mergeCell ref="H259:L259"/>
    <mergeCell ref="H257:L257"/>
    <mergeCell ref="B282:F282"/>
    <mergeCell ref="H262:L262"/>
    <mergeCell ref="H266:L266"/>
    <mergeCell ref="H269:L269"/>
    <mergeCell ref="H265:L265"/>
    <mergeCell ref="H279:L279"/>
    <mergeCell ref="B268:F268"/>
    <mergeCell ref="H280:L280"/>
    <mergeCell ref="H263:L263"/>
    <mergeCell ref="H267:L267"/>
    <mergeCell ref="H275:L275"/>
    <mergeCell ref="H276:L276"/>
    <mergeCell ref="H277:L277"/>
    <mergeCell ref="H278:L278"/>
    <mergeCell ref="B277:F277"/>
    <mergeCell ref="H245:L245"/>
    <mergeCell ref="H255:L255"/>
    <mergeCell ref="H274:L274"/>
    <mergeCell ref="H271:L271"/>
    <mergeCell ref="H270:L270"/>
    <mergeCell ref="B288:F288"/>
    <mergeCell ref="H288:L288"/>
    <mergeCell ref="A289:K289"/>
    <mergeCell ref="B287:F287"/>
    <mergeCell ref="B285:F285"/>
    <mergeCell ref="H281:L281"/>
    <mergeCell ref="H282:L282"/>
    <mergeCell ref="B283:F283"/>
    <mergeCell ref="H286:L286"/>
    <mergeCell ref="H284:L284"/>
    <mergeCell ref="B73:C73"/>
    <mergeCell ref="B67:C67"/>
    <mergeCell ref="B68:C68"/>
    <mergeCell ref="B69:C69"/>
    <mergeCell ref="B279:F279"/>
    <mergeCell ref="G99:H99"/>
    <mergeCell ref="G89:H89"/>
    <mergeCell ref="G90:H90"/>
    <mergeCell ref="A111:F111"/>
    <mergeCell ref="B278:F278"/>
    <mergeCell ref="A62:F62"/>
    <mergeCell ref="G61:L61"/>
    <mergeCell ref="G64:H64"/>
    <mergeCell ref="B74:C74"/>
    <mergeCell ref="G62:L62"/>
    <mergeCell ref="B72:C72"/>
    <mergeCell ref="B70:C70"/>
    <mergeCell ref="B64:C64"/>
    <mergeCell ref="B66:C66"/>
    <mergeCell ref="G69:H69"/>
    <mergeCell ref="K85:L85"/>
    <mergeCell ref="I85:J85"/>
    <mergeCell ref="K64:L64"/>
    <mergeCell ref="G67:H67"/>
    <mergeCell ref="K66:L66"/>
    <mergeCell ref="K75:L75"/>
    <mergeCell ref="K80:L80"/>
    <mergeCell ref="K70:L70"/>
    <mergeCell ref="G65:H65"/>
    <mergeCell ref="I78:J78"/>
    <mergeCell ref="K86:L86"/>
    <mergeCell ref="K87:L87"/>
    <mergeCell ref="K88:L88"/>
    <mergeCell ref="I49:J49"/>
    <mergeCell ref="K49:L49"/>
    <mergeCell ref="I52:J52"/>
    <mergeCell ref="K52:L52"/>
    <mergeCell ref="I50:J50"/>
    <mergeCell ref="I51:J51"/>
    <mergeCell ref="K50:L50"/>
    <mergeCell ref="G94:H94"/>
    <mergeCell ref="I89:J89"/>
    <mergeCell ref="I98:J98"/>
    <mergeCell ref="G98:H98"/>
    <mergeCell ref="B98:C98"/>
    <mergeCell ref="B96:C96"/>
    <mergeCell ref="B97:C97"/>
    <mergeCell ref="B91:C91"/>
    <mergeCell ref="B89:C89"/>
    <mergeCell ref="B94:C94"/>
    <mergeCell ref="G115:H115"/>
    <mergeCell ref="I115:J115"/>
    <mergeCell ref="B114:C114"/>
    <mergeCell ref="I88:J88"/>
    <mergeCell ref="I90:J90"/>
    <mergeCell ref="G88:H88"/>
    <mergeCell ref="I93:J93"/>
    <mergeCell ref="I94:J94"/>
    <mergeCell ref="I95:J95"/>
    <mergeCell ref="I92:J92"/>
    <mergeCell ref="B117:C117"/>
    <mergeCell ref="G117:H117"/>
    <mergeCell ref="I117:J117"/>
    <mergeCell ref="K117:L117"/>
    <mergeCell ref="G111:L111"/>
    <mergeCell ref="B113:C113"/>
    <mergeCell ref="G113:H113"/>
    <mergeCell ref="I113:J113"/>
    <mergeCell ref="K113:L113"/>
    <mergeCell ref="K116:L116"/>
    <mergeCell ref="A102:E102"/>
    <mergeCell ref="C15:E15"/>
    <mergeCell ref="G15:L15"/>
    <mergeCell ref="B116:C116"/>
    <mergeCell ref="G116:H116"/>
    <mergeCell ref="I116:J116"/>
    <mergeCell ref="G114:H114"/>
    <mergeCell ref="I114:J114"/>
    <mergeCell ref="K114:L114"/>
    <mergeCell ref="B115:C115"/>
    <mergeCell ref="B119:C119"/>
    <mergeCell ref="G119:H119"/>
    <mergeCell ref="I119:J119"/>
    <mergeCell ref="K119:L119"/>
    <mergeCell ref="B118:C118"/>
    <mergeCell ref="G118:H118"/>
    <mergeCell ref="I118:J118"/>
    <mergeCell ref="K118:L118"/>
    <mergeCell ref="B121:C121"/>
    <mergeCell ref="G121:H121"/>
    <mergeCell ref="I121:J121"/>
    <mergeCell ref="K121:L121"/>
    <mergeCell ref="B120:C120"/>
    <mergeCell ref="G120:H120"/>
    <mergeCell ref="I120:J120"/>
    <mergeCell ref="K120:L120"/>
    <mergeCell ref="B123:C123"/>
    <mergeCell ref="G123:H123"/>
    <mergeCell ref="I123:J123"/>
    <mergeCell ref="K123:L123"/>
    <mergeCell ref="B122:C122"/>
    <mergeCell ref="G122:H122"/>
    <mergeCell ref="I122:J122"/>
    <mergeCell ref="K122:L122"/>
    <mergeCell ref="B125:C125"/>
    <mergeCell ref="G125:H125"/>
    <mergeCell ref="I125:J125"/>
    <mergeCell ref="K125:L125"/>
    <mergeCell ref="B124:C124"/>
    <mergeCell ref="G124:H124"/>
    <mergeCell ref="I124:J124"/>
    <mergeCell ref="K124:L124"/>
    <mergeCell ref="B127:C127"/>
    <mergeCell ref="G127:H127"/>
    <mergeCell ref="I127:J127"/>
    <mergeCell ref="K127:L127"/>
    <mergeCell ref="B126:C126"/>
    <mergeCell ref="G126:H126"/>
    <mergeCell ref="I126:J126"/>
    <mergeCell ref="K126:L126"/>
    <mergeCell ref="B129:C129"/>
    <mergeCell ref="G129:H129"/>
    <mergeCell ref="I129:J129"/>
    <mergeCell ref="K129:L129"/>
    <mergeCell ref="B128:C128"/>
    <mergeCell ref="G128:H128"/>
    <mergeCell ref="I128:J128"/>
    <mergeCell ref="K128:L128"/>
    <mergeCell ref="B131:C131"/>
    <mergeCell ref="G131:H131"/>
    <mergeCell ref="I131:J131"/>
    <mergeCell ref="K131:L131"/>
    <mergeCell ref="B130:C130"/>
    <mergeCell ref="G130:H130"/>
    <mergeCell ref="I130:J130"/>
    <mergeCell ref="K130:L130"/>
    <mergeCell ref="B133:C133"/>
    <mergeCell ref="G133:H133"/>
    <mergeCell ref="I133:J133"/>
    <mergeCell ref="K133:L133"/>
    <mergeCell ref="B132:C132"/>
    <mergeCell ref="G132:H132"/>
    <mergeCell ref="I132:J132"/>
    <mergeCell ref="K132:L132"/>
    <mergeCell ref="B135:C135"/>
    <mergeCell ref="G135:H135"/>
    <mergeCell ref="I135:J135"/>
    <mergeCell ref="K135:L135"/>
    <mergeCell ref="B134:C134"/>
    <mergeCell ref="G134:H134"/>
    <mergeCell ref="I134:J134"/>
    <mergeCell ref="K134:L134"/>
    <mergeCell ref="B137:C137"/>
    <mergeCell ref="G137:H137"/>
    <mergeCell ref="I137:J137"/>
    <mergeCell ref="K137:L137"/>
    <mergeCell ref="B136:C136"/>
    <mergeCell ref="G136:H136"/>
    <mergeCell ref="I136:J136"/>
    <mergeCell ref="K136:L136"/>
    <mergeCell ref="B139:C139"/>
    <mergeCell ref="G139:H139"/>
    <mergeCell ref="I139:J139"/>
    <mergeCell ref="K139:L139"/>
    <mergeCell ref="B138:C138"/>
    <mergeCell ref="G138:H138"/>
    <mergeCell ref="I138:J138"/>
    <mergeCell ref="K138:L138"/>
    <mergeCell ref="B141:C141"/>
    <mergeCell ref="G141:H141"/>
    <mergeCell ref="I141:J141"/>
    <mergeCell ref="K141:L141"/>
    <mergeCell ref="B140:C140"/>
    <mergeCell ref="G140:H140"/>
    <mergeCell ref="I140:J140"/>
    <mergeCell ref="K140:L140"/>
    <mergeCell ref="B143:C143"/>
    <mergeCell ref="G143:H143"/>
    <mergeCell ref="I143:J143"/>
    <mergeCell ref="K143:L143"/>
    <mergeCell ref="B142:C142"/>
    <mergeCell ref="G142:H142"/>
    <mergeCell ref="I142:J142"/>
    <mergeCell ref="K142:L142"/>
    <mergeCell ref="B145:C145"/>
    <mergeCell ref="G145:H145"/>
    <mergeCell ref="I145:J145"/>
    <mergeCell ref="K145:L145"/>
    <mergeCell ref="B144:C144"/>
    <mergeCell ref="G144:H144"/>
    <mergeCell ref="I144:J144"/>
    <mergeCell ref="K144:L144"/>
    <mergeCell ref="B147:C147"/>
    <mergeCell ref="G147:H147"/>
    <mergeCell ref="I147:J147"/>
    <mergeCell ref="K147:L147"/>
    <mergeCell ref="B146:C146"/>
    <mergeCell ref="G146:H146"/>
    <mergeCell ref="I146:J146"/>
    <mergeCell ref="K146:L146"/>
    <mergeCell ref="B149:C149"/>
    <mergeCell ref="G149:H149"/>
    <mergeCell ref="I149:J149"/>
    <mergeCell ref="K149:L149"/>
    <mergeCell ref="B148:C148"/>
    <mergeCell ref="G148:H148"/>
    <mergeCell ref="I148:J148"/>
    <mergeCell ref="K148:L148"/>
    <mergeCell ref="G151:H151"/>
    <mergeCell ref="I151:J151"/>
    <mergeCell ref="K151:L151"/>
    <mergeCell ref="G152:J152"/>
    <mergeCell ref="G158:L158"/>
    <mergeCell ref="B150:C150"/>
    <mergeCell ref="G150:H150"/>
    <mergeCell ref="I150:J150"/>
    <mergeCell ref="K150:L150"/>
    <mergeCell ref="B161:C161"/>
    <mergeCell ref="G161:H161"/>
    <mergeCell ref="I161:J161"/>
    <mergeCell ref="K161:L161"/>
    <mergeCell ref="A159:F159"/>
    <mergeCell ref="G159:L159"/>
    <mergeCell ref="B163:C163"/>
    <mergeCell ref="G163:H163"/>
    <mergeCell ref="I163:J163"/>
    <mergeCell ref="K163:L163"/>
    <mergeCell ref="B162:C162"/>
    <mergeCell ref="G162:H162"/>
    <mergeCell ref="I162:J162"/>
    <mergeCell ref="K162:L162"/>
    <mergeCell ref="B165:C165"/>
    <mergeCell ref="G165:H165"/>
    <mergeCell ref="I165:J165"/>
    <mergeCell ref="K165:L165"/>
    <mergeCell ref="B164:C164"/>
    <mergeCell ref="G164:H164"/>
    <mergeCell ref="I164:J164"/>
    <mergeCell ref="K164:L164"/>
    <mergeCell ref="B167:C167"/>
    <mergeCell ref="G167:H167"/>
    <mergeCell ref="I167:J167"/>
    <mergeCell ref="K167:L167"/>
    <mergeCell ref="B166:C166"/>
    <mergeCell ref="G166:H166"/>
    <mergeCell ref="I166:J166"/>
    <mergeCell ref="K166:L166"/>
    <mergeCell ref="B169:C169"/>
    <mergeCell ref="G169:H169"/>
    <mergeCell ref="I169:J169"/>
    <mergeCell ref="K169:L169"/>
    <mergeCell ref="B168:C168"/>
    <mergeCell ref="G168:H168"/>
    <mergeCell ref="I168:J168"/>
    <mergeCell ref="K168:L168"/>
    <mergeCell ref="B171:C171"/>
    <mergeCell ref="G171:H171"/>
    <mergeCell ref="I171:J171"/>
    <mergeCell ref="K171:L171"/>
    <mergeCell ref="B170:C170"/>
    <mergeCell ref="G170:H170"/>
    <mergeCell ref="I170:J170"/>
    <mergeCell ref="K170:L170"/>
    <mergeCell ref="B173:C173"/>
    <mergeCell ref="G173:H173"/>
    <mergeCell ref="I173:J173"/>
    <mergeCell ref="K173:L173"/>
    <mergeCell ref="B172:C172"/>
    <mergeCell ref="G172:H172"/>
    <mergeCell ref="I172:J172"/>
    <mergeCell ref="K172:L172"/>
    <mergeCell ref="B175:C175"/>
    <mergeCell ref="G175:H175"/>
    <mergeCell ref="I175:J175"/>
    <mergeCell ref="K175:L175"/>
    <mergeCell ref="B174:C174"/>
    <mergeCell ref="G174:H174"/>
    <mergeCell ref="I174:J174"/>
    <mergeCell ref="K174:L174"/>
    <mergeCell ref="B177:C177"/>
    <mergeCell ref="G177:H177"/>
    <mergeCell ref="I177:J177"/>
    <mergeCell ref="K177:L177"/>
    <mergeCell ref="B176:C176"/>
    <mergeCell ref="G176:H176"/>
    <mergeCell ref="I176:J176"/>
    <mergeCell ref="K176:L176"/>
    <mergeCell ref="B179:C179"/>
    <mergeCell ref="G179:H179"/>
    <mergeCell ref="I179:J179"/>
    <mergeCell ref="K179:L179"/>
    <mergeCell ref="B178:C178"/>
    <mergeCell ref="G178:H178"/>
    <mergeCell ref="I178:J178"/>
    <mergeCell ref="K178:L178"/>
    <mergeCell ref="B181:C181"/>
    <mergeCell ref="G181:H181"/>
    <mergeCell ref="I181:J181"/>
    <mergeCell ref="K181:L181"/>
    <mergeCell ref="B180:C180"/>
    <mergeCell ref="G180:H180"/>
    <mergeCell ref="I180:J180"/>
    <mergeCell ref="K180:L180"/>
    <mergeCell ref="B183:C183"/>
    <mergeCell ref="G183:H183"/>
    <mergeCell ref="I183:J183"/>
    <mergeCell ref="K183:L183"/>
    <mergeCell ref="B182:C182"/>
    <mergeCell ref="G182:H182"/>
    <mergeCell ref="I182:J182"/>
    <mergeCell ref="K182:L182"/>
    <mergeCell ref="B185:C185"/>
    <mergeCell ref="G185:H185"/>
    <mergeCell ref="I185:J185"/>
    <mergeCell ref="K185:L185"/>
    <mergeCell ref="B184:C184"/>
    <mergeCell ref="G184:H184"/>
    <mergeCell ref="I184:J184"/>
    <mergeCell ref="K184:L184"/>
    <mergeCell ref="B187:C187"/>
    <mergeCell ref="G187:H187"/>
    <mergeCell ref="I187:J187"/>
    <mergeCell ref="K187:L187"/>
    <mergeCell ref="B186:C186"/>
    <mergeCell ref="G186:H186"/>
    <mergeCell ref="I186:J186"/>
    <mergeCell ref="K186:L186"/>
    <mergeCell ref="B189:C189"/>
    <mergeCell ref="G189:H189"/>
    <mergeCell ref="I189:J189"/>
    <mergeCell ref="K189:L189"/>
    <mergeCell ref="B188:C188"/>
    <mergeCell ref="G188:H188"/>
    <mergeCell ref="I188:J188"/>
    <mergeCell ref="K188:L188"/>
    <mergeCell ref="K191:L191"/>
    <mergeCell ref="K190:L190"/>
    <mergeCell ref="G192:H192"/>
    <mergeCell ref="I192:J192"/>
    <mergeCell ref="B190:C190"/>
    <mergeCell ref="G190:H190"/>
    <mergeCell ref="I190:J190"/>
    <mergeCell ref="B191:C191"/>
    <mergeCell ref="G191:H191"/>
    <mergeCell ref="I191:J191"/>
    <mergeCell ref="K194:L194"/>
    <mergeCell ref="B193:C193"/>
    <mergeCell ref="G193:H193"/>
    <mergeCell ref="I193:J193"/>
    <mergeCell ref="K193:L193"/>
    <mergeCell ref="K192:L192"/>
    <mergeCell ref="B195:C195"/>
    <mergeCell ref="G195:H195"/>
    <mergeCell ref="I195:J195"/>
    <mergeCell ref="K195:L195"/>
    <mergeCell ref="B197:C197"/>
    <mergeCell ref="D53:F53"/>
    <mergeCell ref="B194:C194"/>
    <mergeCell ref="G194:H194"/>
    <mergeCell ref="I194:J194"/>
    <mergeCell ref="B192:C192"/>
    <mergeCell ref="K197:L197"/>
    <mergeCell ref="B196:C196"/>
    <mergeCell ref="G196:H196"/>
    <mergeCell ref="I196:J196"/>
    <mergeCell ref="K196:L196"/>
    <mergeCell ref="B286:F286"/>
    <mergeCell ref="B271:F271"/>
    <mergeCell ref="B280:F280"/>
    <mergeCell ref="B281:F281"/>
    <mergeCell ref="B284:F284"/>
    <mergeCell ref="B260:F260"/>
    <mergeCell ref="B536:F536"/>
    <mergeCell ref="G200:J200"/>
    <mergeCell ref="B198:C198"/>
    <mergeCell ref="G198:H198"/>
    <mergeCell ref="I198:J198"/>
    <mergeCell ref="G199:H199"/>
    <mergeCell ref="I199:J199"/>
    <mergeCell ref="A290:L290"/>
    <mergeCell ref="H287:L287"/>
    <mergeCell ref="K115:L115"/>
    <mergeCell ref="B325:K325"/>
    <mergeCell ref="B291:K291"/>
    <mergeCell ref="K199:L199"/>
    <mergeCell ref="K198:L198"/>
    <mergeCell ref="G154:K156"/>
    <mergeCell ref="G197:H197"/>
    <mergeCell ref="I197:J197"/>
    <mergeCell ref="B233:K233"/>
    <mergeCell ref="A205:K205"/>
    <mergeCell ref="B226:K226"/>
    <mergeCell ref="B227:K227"/>
    <mergeCell ref="B228:K228"/>
    <mergeCell ref="G217:I217"/>
    <mergeCell ref="G218:I218"/>
    <mergeCell ref="G219:I219"/>
    <mergeCell ref="G220:I220"/>
  </mergeCells>
  <dataValidations count="4">
    <dataValidation type="list" allowBlank="1" showInputMessage="1" showErrorMessage="1" error="Please enter a locality from the drop down box!" sqref="C198 B41 B46 B71 B72:C73 B66:C70 B75:C78 B74 B80:C82 B79 C84:C87 C115:C131 C136:C137 C144 B163:B198 C185:C186 C163:C180 C150 C196 B83:B97 B98:C98 B115:B150">
      <formula1>$B$376:$B$509</formula1>
    </dataValidation>
    <dataValidation type="list" allowBlank="1" showInputMessage="1" showErrorMessage="1" error="Please select a code from the drop down box." sqref="A163:A198 A66:A98 A33:A47 A115:A150">
      <formula1>$A$238:$A$288</formula1>
    </dataValidation>
    <dataValidation type="list" showInputMessage="1" showErrorMessage="1" error="Please select locality from the drop down list." sqref="B47 B42:B45 B34:B40">
      <formula1>$B$376:$B$509</formula1>
    </dataValidation>
    <dataValidation type="list" showInputMessage="1" showErrorMessage="1" error="Please select a locality from the drop down list." sqref="B33">
      <formula1>$B$376:$B$509</formula1>
    </dataValidation>
  </dataValidations>
  <printOptions horizontalCentered="1"/>
  <pageMargins left="0.25" right="0.25" top="0.36" bottom="0.29" header="0.28" footer="0.24"/>
  <pageSetup fitToHeight="5" horizontalDpi="600" verticalDpi="600" orientation="portrait" scale="60" r:id="rId3"/>
  <headerFooter alignWithMargins="0">
    <oddFooter>&amp;CPage &amp;P</oddFooter>
  </headerFooter>
  <rowBreaks count="6" manualBreakCount="6">
    <brk id="55" max="11" man="1"/>
    <brk id="105" max="11" man="1"/>
    <brk id="153" max="11" man="1"/>
    <brk id="201" max="11" man="1"/>
    <brk id="234" max="11" man="1"/>
    <brk id="288" max="1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F11" sqref="F11"/>
    </sheetView>
  </sheetViews>
  <sheetFormatPr defaultColWidth="9.140625" defaultRowHeight="12.75"/>
  <cols>
    <col min="1" max="16384" width="9.140625" style="15"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Virginia Forest Products Tax Return - Form 1034</dc:title>
  <dc:subject>Forest Product Tax</dc:subject>
  <dc:creator>groht</dc:creator>
  <cp:keywords/>
  <dc:description/>
  <cp:lastModifiedBy>voe26309</cp:lastModifiedBy>
  <cp:lastPrinted>2016-08-02T11:07:02Z</cp:lastPrinted>
  <dcterms:created xsi:type="dcterms:W3CDTF">2006-10-06T01:46:13Z</dcterms:created>
  <dcterms:modified xsi:type="dcterms:W3CDTF">2016-08-02T12:18:41Z</dcterms:modified>
  <cp:category/>
  <cp:version/>
  <cp:contentType/>
  <cp:contentStatus/>
</cp:coreProperties>
</file>